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231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ambientalsc.sharepoint.com/sites/Ambiental-Sede/Engenharia/10 - Licenças/"/>
    </mc:Choice>
  </mc:AlternateContent>
  <xr:revisionPtr revIDLastSave="73" documentId="11_C93762AD2D2B33390F1C252BAEFF5F1B728223C3" xr6:coauthVersionLast="47" xr6:coauthVersionMax="47" xr10:uidLastSave="{2055A2F8-02BF-406D-A36C-C9202161E4BD}"/>
  <bookViews>
    <workbookView xWindow="-108" yWindow="-108" windowWidth="23256" windowHeight="12456" tabRatio="715" activeTab="1" xr2:uid="{00000000-000D-0000-FFFF-FFFF00000000}"/>
  </bookViews>
  <sheets>
    <sheet name="LAI" sheetId="15" r:id="rId1"/>
    <sheet name="Capa" sheetId="13" r:id="rId2"/>
    <sheet name="Anchieta" sheetId="1" r:id="rId3"/>
    <sheet name="BC_PEV Estados" sheetId="16" r:id="rId4"/>
    <sheet name="BC_PEV Barra" sheetId="18" r:id="rId5"/>
    <sheet name="Erval Velho" sheetId="4" r:id="rId6"/>
    <sheet name="Itajaí" sheetId="19" r:id="rId7"/>
    <sheet name="Itajaí Biogás" sheetId="22" r:id="rId8"/>
    <sheet name="Joinville" sheetId="14" r:id="rId9"/>
    <sheet name="URE Joinville" sheetId="20" r:id="rId10"/>
    <sheet name="Saudades" sheetId="5" r:id="rId11"/>
    <sheet name="SMO_ETR" sheetId="23" r:id="rId12"/>
    <sheet name="Xanxerê" sheetId="6" r:id="rId13"/>
    <sheet name="BC_CVM" sheetId="17" r:id="rId14"/>
    <sheet name="Cronograma" sheetId="10" r:id="rId15"/>
    <sheet name="ETE Chapecó" sheetId="8" r:id="rId16"/>
    <sheet name="Autoclave Lages" sheetId="11" r:id="rId17"/>
    <sheet name="Oficina Maravilha" sheetId="9" r:id="rId18"/>
    <sheet name="Plan1" sheetId="12" r:id="rId19"/>
  </sheets>
  <definedNames>
    <definedName name="_xlnm.Print_Titles" localSheetId="1">Capa!$1:$1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49" i="13" l="1"/>
  <c r="B48" i="13"/>
  <c r="B47" i="13"/>
  <c r="C46" i="13"/>
  <c r="B46" i="13"/>
  <c r="C45" i="13"/>
  <c r="B45" i="13"/>
  <c r="C44" i="13"/>
  <c r="B44" i="13"/>
  <c r="C43" i="13"/>
  <c r="B43" i="13"/>
  <c r="C42" i="13"/>
  <c r="B42" i="13"/>
  <c r="C41" i="13"/>
  <c r="B41" i="13"/>
  <c r="M179" i="14"/>
  <c r="K22" i="10"/>
  <c r="M22" i="10"/>
  <c r="M27" i="10" s="1"/>
  <c r="H27" i="10"/>
  <c r="J27" i="10"/>
  <c r="B27" i="10"/>
  <c r="N25" i="10"/>
  <c r="E26" i="10"/>
  <c r="D24" i="10"/>
  <c r="L23" i="10"/>
  <c r="L27" i="10" s="1"/>
  <c r="I23" i="10"/>
  <c r="I27" i="10" s="1"/>
  <c r="F23" i="10"/>
  <c r="F27" i="10" s="1"/>
  <c r="C23" i="10"/>
  <c r="C27" i="10" l="1"/>
  <c r="N23" i="10"/>
  <c r="D27" i="10"/>
  <c r="N24" i="10"/>
  <c r="E27" i="10"/>
  <c r="N26" i="10"/>
  <c r="N22" i="10"/>
  <c r="K27" i="10"/>
  <c r="G21" i="10"/>
  <c r="G27" i="10" l="1"/>
  <c r="N21" i="10"/>
  <c r="N27" i="10" s="1"/>
</calcChain>
</file>

<file path=xl/sharedStrings.xml><?xml version="1.0" encoding="utf-8"?>
<sst xmlns="http://schemas.openxmlformats.org/spreadsheetml/2006/main" count="1966" uniqueCount="814">
  <si>
    <t>LAIs</t>
  </si>
  <si>
    <t>LAI N°  2464-2021
ATERRO ANCHIETA</t>
  </si>
  <si>
    <t>Ampliação</t>
  </si>
  <si>
    <t>Status</t>
  </si>
  <si>
    <t>Relatório de condicionantes</t>
  </si>
  <si>
    <t>Fase III A - área útil de 7.895,84 m²</t>
  </si>
  <si>
    <t>EXECUTADO</t>
  </si>
  <si>
    <t>PROTOCOLADO</t>
  </si>
  <si>
    <t>Fase III B - área útil de 7.895,84 m²;</t>
  </si>
  <si>
    <t>Fase III C - área útil de 7.895,84 m²;</t>
  </si>
  <si>
    <t>PROTOCOLADO EM 11/07/2025</t>
  </si>
  <si>
    <t xml:space="preserve">Fase IV - área útil de 15.280,19 m²; </t>
  </si>
  <si>
    <t>Lagoa pulmão para equalização de vazão e bombeamento de líquidos percolados ao sistema de tratamento de efluentes existente</t>
  </si>
  <si>
    <t>04 poços de monitoramento de águas sub-superficiais</t>
  </si>
  <si>
    <t>Condições específicas</t>
  </si>
  <si>
    <t>3.1. Devem ser observados os documentos apresentados, especialmente o projeto técnico de ampliação do aterro sanitário, o Estudo de Conformidade Ambiental - ECA e o projeto de estabilidade dos taludes, conforme apresentados, mediante apresentação de relatório técnico de conformidade ambiental da implantação do empreendimento, com registro fotográfico e Anotação de Responsabilidade Técnica - ART, na conclusão das obras para cada etapa prevista no projeto de ampliação do aterro sanitário;</t>
  </si>
  <si>
    <t>3.2. Deverá ser formalizada a Licença Ambiental de Operação - LAO para autorizar o funcionamento de cada etapa, após à conclusão das obras pertinentes de implantação, de modo que a LAO vigente do aterro sanitário em operação seja substituída para a inclusão das etapas de ampliação;</t>
  </si>
  <si>
    <t>3.3. Deverá ser apresentado Termo de Quitação da Compensação Ambiental do SNUC para a emissão da próxima LAO;</t>
  </si>
  <si>
    <t>3.4. Observar o funcionamento e a manutenção em condições adequadas dos sistemas de controle ambiental existentes pelo aterro sanitário em operação;</t>
  </si>
  <si>
    <t>3.5. Deve ser observado o uso do Sistema de Controle de Movimentação de Resíduos e de Rejeitos - MTR, para quaisquer movimentação de resíduos sólidos, através de transporte rodoviário, para fora do empreendimento, no que for pertinente;</t>
  </si>
  <si>
    <t>3.6. Devem ser observadas as Áreas de Preservação Permanente - APP, conforme o disposto na Lei Federal 12.651/2012, associadas as duas aflorações naturais de água identificadas para o projeto de ampliação do aterro sanitário;</t>
  </si>
  <si>
    <t>vegetação arbórea, deve ser implantado o cercamento das respectivas APP, com placas de identificação, provendo ainda o plantio de mudas de vegetação nativa, cuja situação deve estar abordada no relatório técnico de conformidade ambiental mencionado;</t>
  </si>
  <si>
    <t>3.8. Os equipamentos de controle ambientais pertinentes deverão ser mantidos e operados adequadamente, de modo a conservar a eficiência, sendo tal responsabilidade única e exclusiva do empreendedor;</t>
  </si>
  <si>
    <t>3.9. As alterações no atual projeto deverão ser precedidas de Licenças, observando o disposto na legislação ambiental pertinente.</t>
  </si>
  <si>
    <t>Prazo de validade: 11/05/2027</t>
  </si>
  <si>
    <t>CVC SFS</t>
  </si>
  <si>
    <t>LAO</t>
  </si>
  <si>
    <t>CONDICIONANTE</t>
  </si>
  <si>
    <t>FREQUÊNCIA</t>
  </si>
  <si>
    <t>JAN</t>
  </si>
  <si>
    <t>FEV</t>
  </si>
  <si>
    <t>MAR</t>
  </si>
  <si>
    <t>ABR</t>
  </si>
  <si>
    <t>MAI</t>
  </si>
  <si>
    <t>JUN</t>
  </si>
  <si>
    <t>JUL</t>
  </si>
  <si>
    <t>AGO</t>
  </si>
  <si>
    <t>SET</t>
  </si>
  <si>
    <t>OUT</t>
  </si>
  <si>
    <t>NOV</t>
  </si>
  <si>
    <t>DEZ</t>
  </si>
  <si>
    <t>EFLUENTE</t>
  </si>
  <si>
    <t xml:space="preserve"> 19/02/2025</t>
  </si>
  <si>
    <t>ÁGUA SUBTERRÂNEA</t>
  </si>
  <si>
    <t>ÁGUA SUPERFICIAL</t>
  </si>
  <si>
    <t>Relatório Trimestral</t>
  </si>
  <si>
    <t>Relatório Anual (2024)</t>
  </si>
  <si>
    <t>LAO Nº 003-2023 
PEV Estados</t>
  </si>
  <si>
    <t>Relatório Anual (2025)</t>
  </si>
  <si>
    <t>LAO Nº 004-2024 
PEV Barra</t>
  </si>
  <si>
    <t>Acompanhamento Projeto de Arborização</t>
  </si>
  <si>
    <t>LAO N° 3116/2024
ATERRO ERVAL VELHO</t>
  </si>
  <si>
    <t>MONITORAMENTO GEOTÉCNICO</t>
  </si>
  <si>
    <t>RUÍDO (anual)</t>
  </si>
  <si>
    <t>LAO N° 7181/2020
ATERRO ITAJAÍ</t>
  </si>
  <si>
    <t>AUTOCLAVE</t>
  </si>
  <si>
    <t>PROCESSOS EROSIVOS</t>
  </si>
  <si>
    <t>Educação Ambiental nas Escolas</t>
  </si>
  <si>
    <t>Educação Ambiental População</t>
  </si>
  <si>
    <t>Relatório Mensal</t>
  </si>
  <si>
    <t>LAO N° 2511/2025
ATERRO JOINVILLE</t>
  </si>
  <si>
    <t>Mensal</t>
  </si>
  <si>
    <t>Trimestral</t>
  </si>
  <si>
    <t>QUALIDADE DO AR</t>
  </si>
  <si>
    <t>Semestral</t>
  </si>
  <si>
    <t>Bimestral</t>
  </si>
  <si>
    <t>MONITORAMENTO DE RUÍDOS</t>
  </si>
  <si>
    <t>PLUVIAL</t>
  </si>
  <si>
    <t>DRENO TESTEMUNHO</t>
  </si>
  <si>
    <t>PLANO DE AÇÃO EMERGENCIAL (anual)</t>
  </si>
  <si>
    <t>Anual</t>
  </si>
  <si>
    <t xml:space="preserve">Relatório Frente de Serviço </t>
  </si>
  <si>
    <t>LAO N° 3160/2025
URE JOINVILLE</t>
  </si>
  <si>
    <t>ANUAL</t>
  </si>
  <si>
    <t>LAO N° 3552/2023
ATERRO SAUDADES</t>
  </si>
  <si>
    <t>MONITORAMENTO GEOTÉCNICO (semestral)</t>
  </si>
  <si>
    <t>Declaração de Movimentação de Resíduos (semestral)</t>
  </si>
  <si>
    <t>LAO N° 2206/2025 
ATERRO XANXERÊ</t>
  </si>
  <si>
    <t>21/08/2025 
relatório</t>
  </si>
  <si>
    <t>EMISSÃO ATMOSFÉRICA (Anual)</t>
  </si>
  <si>
    <t>RECEBIMENTO DE RESÍDUOS</t>
  </si>
  <si>
    <t>LAO Nº 2171/2025
ITAJAÍ BIOGÁS</t>
  </si>
  <si>
    <t>Empreendimento</t>
  </si>
  <si>
    <t>Aterro Anchieta</t>
  </si>
  <si>
    <t>Processo</t>
  </si>
  <si>
    <t>RSU/00063/CRO</t>
  </si>
  <si>
    <t>FCEI</t>
  </si>
  <si>
    <t>CODAM</t>
  </si>
  <si>
    <t>SÃO MIGUEL D'OESTE / CEO</t>
  </si>
  <si>
    <t>Licença</t>
  </si>
  <si>
    <t>Emissão</t>
  </si>
  <si>
    <t>Validade</t>
  </si>
  <si>
    <t>Atividade principal</t>
  </si>
  <si>
    <t>Aterro sanitário</t>
  </si>
  <si>
    <t>Atividade secundária</t>
  </si>
  <si>
    <t>Central de triagem; Autoclave; Tanque combustível</t>
  </si>
  <si>
    <t>Capacidade</t>
  </si>
  <si>
    <t>200 t/dia</t>
  </si>
  <si>
    <t>Endereço</t>
  </si>
  <si>
    <t>LINHA CAMARGO, S/N, INTERIOR, LOTE RURAL 13, Anchieta/SC - CEP 89970-000</t>
  </si>
  <si>
    <t>Áreas</t>
  </si>
  <si>
    <t>Condicionantes</t>
  </si>
  <si>
    <t>Relatório técnico anual</t>
  </si>
  <si>
    <t>Efluentes</t>
  </si>
  <si>
    <t>Frequência</t>
  </si>
  <si>
    <t>TRIMESTRAL</t>
  </si>
  <si>
    <t>Pontos</t>
  </si>
  <si>
    <t>P1 - Entrada 1ª Lagoa (efluente bruto)</t>
  </si>
  <si>
    <t>P2 - Saída Físico-Químico (efluente tratado)</t>
  </si>
  <si>
    <t>Parâmetros</t>
  </si>
  <si>
    <t>Chumbo Total</t>
  </si>
  <si>
    <t>Cianeto Total</t>
  </si>
  <si>
    <t>Cloreto Total</t>
  </si>
  <si>
    <t>Cobre Dissolvido</t>
  </si>
  <si>
    <t>Coliforme Fecal</t>
  </si>
  <si>
    <t>Coliforme Total</t>
  </si>
  <si>
    <t>Cromo Total</t>
  </si>
  <si>
    <t>Demanda Bioquímica de Oxigênio</t>
  </si>
  <si>
    <t>Demanda Química de Oxigênio</t>
  </si>
  <si>
    <t>Fósforo Total</t>
  </si>
  <si>
    <t>Mercúrio Total</t>
  </si>
  <si>
    <t>Níquel Total</t>
  </si>
  <si>
    <t>Nitrogênio Total</t>
  </si>
  <si>
    <t>Óleo e Graxa</t>
  </si>
  <si>
    <t>Oxigênio Dissolvido</t>
  </si>
  <si>
    <t>pH</t>
  </si>
  <si>
    <t>Temperatura Amostra</t>
  </si>
  <si>
    <t>Zinco Total</t>
  </si>
  <si>
    <t>Águas subterrâneas</t>
  </si>
  <si>
    <t>Poço Monitoramento - PM01</t>
  </si>
  <si>
    <t>Poço Monitoramento - PM02</t>
  </si>
  <si>
    <t>Poço Monitoramento - PM03</t>
  </si>
  <si>
    <t>Poço Monitoramento - PM04</t>
  </si>
  <si>
    <t>Águas superficiais</t>
  </si>
  <si>
    <t xml:space="preserve">P3 - Rio Capetinga Montante </t>
  </si>
  <si>
    <t>P4 - Rio Capetinga Jusante</t>
  </si>
  <si>
    <t xml:space="preserve">P5 - Açude Montante </t>
  </si>
  <si>
    <t xml:space="preserve">P6 - Açude Jusante </t>
  </si>
  <si>
    <t>P7 - Surgência</t>
  </si>
  <si>
    <t>Óleo E Graxa</t>
  </si>
  <si>
    <r>
      <t xml:space="preserve">4.6. Deve ser observado uso de Plano de Gerenciamento de Resíduos Sólidos eletrônico </t>
    </r>
    <r>
      <rPr>
        <b/>
        <sz val="10.5"/>
        <color theme="1"/>
        <rFont val="Arial"/>
        <family val="2"/>
      </rPr>
      <t>(PGRS-e)</t>
    </r>
    <r>
      <rPr>
        <sz val="10.5"/>
        <color theme="1"/>
        <rFont val="Arial"/>
        <family val="2"/>
      </rPr>
      <t xml:space="preserve"> e de Declaração de Movimentação de Resíduos Sólidos Urbanos </t>
    </r>
    <r>
      <rPr>
        <b/>
        <sz val="10.5"/>
        <color theme="1"/>
        <rFont val="Arial"/>
        <family val="2"/>
      </rPr>
      <t>(DMRSU)</t>
    </r>
    <r>
      <rPr>
        <sz val="10.5"/>
        <color theme="1"/>
        <rFont val="Arial"/>
        <family val="2"/>
      </rPr>
      <t xml:space="preserve">, conforme a Portaria IMA 232/2021, para quaisquer movimentação de resíduos sólidos, através de transporte rodoviário, </t>
    </r>
    <r>
      <rPr>
        <b/>
        <sz val="10.5"/>
        <color theme="1"/>
        <rFont val="Arial"/>
        <family val="2"/>
      </rPr>
      <t>para fora do empreendimento, no que for pertinente;</t>
    </r>
  </si>
  <si>
    <t>Controle interno</t>
  </si>
  <si>
    <t>Eficiência da autoclave</t>
  </si>
  <si>
    <t>Autoclave - Ampola Branco</t>
  </si>
  <si>
    <t>Autoclave - Meio da massa Ampola 1</t>
  </si>
  <si>
    <t>Autoclave - Meio da massa Ampola 2</t>
  </si>
  <si>
    <t>Autoclave - Meio da massa Ampola 3</t>
  </si>
  <si>
    <t>Bacillus Stearothermophilus</t>
  </si>
  <si>
    <t>PEV Estados</t>
  </si>
  <si>
    <t>84.662/2023</t>
  </si>
  <si>
    <t>SEMAM</t>
  </si>
  <si>
    <t>LAO 003/2023</t>
  </si>
  <si>
    <t>Armazenamento temporário de resíduos Classe IIA, exceto eletroeletrônicos e eletrodomésticos pós-consumo.</t>
  </si>
  <si>
    <t>"Armazenamento temporário de eletroeletrônicos e eletrodomésticos pós-consumo" e "Armazenamento temporário de resíduos Classe IIB"</t>
  </si>
  <si>
    <t>Resíduos da Construção Civil: 120 m³/mês
Resíduos volumosos (sofá, cama, colchão, eletroeletrônico, eletrodomésticos, móveis): 120 m³/mês
Resíduos de podas de árvores: 60 m³/mês
Resíduos recicláveis: 30 m³/mês</t>
  </si>
  <si>
    <t>Avenida Santa Catarina, nº 801, Bairro Estados</t>
  </si>
  <si>
    <t>Relatório técnico anual (até o dia 31 de janeiro de cada ano)</t>
  </si>
  <si>
    <t>Comprovação</t>
  </si>
  <si>
    <t>6.1.</t>
  </si>
  <si>
    <t>O empreendedor é o responsável pelo cumprimento das condições específicas e condicionantes dispostas na Licença Ambiental, devendo ser mantida cópia deste documento no local durante a instalação da atividade, sendo imprescindível que todos os profissionais envolvidos no empreendimento tenham conhecimento do expresso neste documento.</t>
  </si>
  <si>
    <t>Foto da licença no local</t>
  </si>
  <si>
    <t xml:space="preserve">6.2. </t>
  </si>
  <si>
    <t>Quanto ao Programa de Gerenciamento de resíduos sólidos:
6.2.1. Os resíduos destinados ao local objeto do licenciamento deverão ser armazenados em caçambas metálicas separadas por classe, localizadas em área coberta e com piso impermeabilizado, a fim de receber destinação adequada.
6.2.2. As caçambas/lixeiras deverão permanecer em local de fácil acesso, com pavimentação, proteção contra intempéries, e segurança para evitar acesso de pessoas estranhas.
6.2.3. Todos os recipientes deverão ser devidamente rotulados e identificados de acordo com a NBR 7500:2011</t>
  </si>
  <si>
    <t>Foto das caçambas com identificação e cobertas</t>
  </si>
  <si>
    <t xml:space="preserve">6.3. </t>
  </si>
  <si>
    <t>Quanto ao Programa de operação e manutenção do sistema de drenagem pluvial:
6.3.1. Será realizado a inspeção e limpeza mensal dos seguintes dispositivos: Descarte de detritos, Descarte do escoamento inicial, Dispositivo de desinfecção, Bombas. Semestralmente será realizado inspeção e limpeza das calhas, e anualmente do reservatório.</t>
  </si>
  <si>
    <t>Apresentação do plano de inspeção e limpeza executado</t>
  </si>
  <si>
    <t xml:space="preserve">6.4. </t>
  </si>
  <si>
    <t>Efluentes sanitários: O WC da guarita será ligado à rede da EMASA.</t>
  </si>
  <si>
    <t>Foto da CI</t>
  </si>
  <si>
    <t xml:space="preserve">6.5. </t>
  </si>
  <si>
    <t>Proliferação de vetores: De modo a impedir a proliferação de vetores, os resíduos serão armazenados em local coberto, evitando assim o acumulo de água da chuva.</t>
  </si>
  <si>
    <t>Foto da cobertura das caçambas</t>
  </si>
  <si>
    <t xml:space="preserve">6.6. </t>
  </si>
  <si>
    <t>Armazenamento e utilização de águas pluviais: O empreendimento contará com um reservatório de 1.000 litros que armazenará a água da chuva, devendo esta ser reutilizada com finalidade não potável.</t>
  </si>
  <si>
    <t>Foto da cisterna</t>
  </si>
  <si>
    <t xml:space="preserve">6.7. </t>
  </si>
  <si>
    <t>Fica proibido o recebimento de resíduos classe I conforme classificação da NBR 10004:2004, devendo esta informação ser devidamente sinalizada no local com linguagem objetiva, indicando os resíduos domiciliares que fazem parte dessa classificação.</t>
  </si>
  <si>
    <t xml:space="preserve">Foto da placa de orientação </t>
  </si>
  <si>
    <t xml:space="preserve">6.8. </t>
  </si>
  <si>
    <t>Atender aos programas e controles ambientais contidos na licença.</t>
  </si>
  <si>
    <t xml:space="preserve">6.9. </t>
  </si>
  <si>
    <t>Destinar os resíduos sólidos para lugares devidamente licenciados;</t>
  </si>
  <si>
    <t>Apresentar as licenças dos locais de destinação</t>
  </si>
  <si>
    <t xml:space="preserve">6.10. </t>
  </si>
  <si>
    <t>Manter o local devidamente sinalizado;</t>
  </si>
  <si>
    <t xml:space="preserve">6.11. </t>
  </si>
  <si>
    <t>Apresentar anualmente (até o dia 31 de janeiro de cada ano), relatório detalhado com fotos, indicando o monitoramento das Condicionantes e dos Programas e Controles Ambientais contidos nesta licença, identificando os mesmos de forma individual (item por item) conforme ordem estabelecida;</t>
  </si>
  <si>
    <t>Relatório</t>
  </si>
  <si>
    <t xml:space="preserve">6.12. </t>
  </si>
  <si>
    <t>Os relatórios deverão conter, no mínimo: i) Cópias dos Manifestos de Transporte de Resíduos e Rejeitos – MTR e dos Certificados de Destinação Final – CDF; ii) registro fotográfico, indicando o cumprimento das condicionantes descritas; iii) Cópia da ART do profissional responsável pela elaboração do relatório; iv) outros documentos comprobatórios pertinentes.</t>
  </si>
  <si>
    <t>PEV Barra</t>
  </si>
  <si>
    <t>43.150/2024</t>
  </si>
  <si>
    <t>LAO 004/2024</t>
  </si>
  <si>
    <t>Porte Pequeno</t>
  </si>
  <si>
    <t>Av. Hermógenes de Assis Feijó, S/N, Bairro Barra</t>
  </si>
  <si>
    <t>CONDIÇÕES ESPECÍFICAS E CONDICIONANTES</t>
  </si>
  <si>
    <t>8.6</t>
  </si>
  <si>
    <t>O empreendedor deverá manter o Alvará de Prevenção e Proteção Contra Incêndio (APPCI) vigente em local visível e de fácil acesso, quando couber.</t>
  </si>
  <si>
    <t>Foto do alvará no local</t>
  </si>
  <si>
    <t>8.7</t>
  </si>
  <si>
    <t>8.7. O empreendedor deverá manter atualizadas as cópias de Licença de Operação de empresas que vierem a executar serviços de coleta/transporte/disposição/tratamento de resíduos/efluentes/emissões para o estabelecimento</t>
  </si>
  <si>
    <t>LAOs dos destinadores</t>
  </si>
  <si>
    <t>8.10.4</t>
  </si>
  <si>
    <t>8.10.4. As caixas de gordura deverão ser periodicamente limpas, sendo que o empreendedor deverá manter cópia dos certificados das limpezas realizadas.</t>
  </si>
  <si>
    <t>Comprovante da limpeza da caixa de gordura</t>
  </si>
  <si>
    <t>8.11.1</t>
  </si>
  <si>
    <t>O empreendedor deverá manter o Programa de Emissão Atmosférica durante todo o prazo de vigência da Licença Ambiental.
Visa controlar a opacidade da fumaça dos veículos movidos a óleo diesel pertencentes à empresa. Para tanto, será realizada a avaliação da fumaça emitida pelos veículos; caso seja constatada ultrapassagem dos padrões pela equipe técnica, o veículo será reprovado, não recebendo o Selo Despoluir e sendo encaminhado para diagnóstico e serviços de manutenção corretiva. O monitoramento será realizado conforme validade do Relatório de Avaliação Veicular Ambiental, o qual atualmente é válido por 1 (um) ano.</t>
  </si>
  <si>
    <t>Apresentar Relatório de Avaliação Veícular dos poliguindastes</t>
  </si>
  <si>
    <t>8.11.2</t>
  </si>
  <si>
    <t>O empreendedor deverá manter o Projeto de Arborização por um período mínimo de 24 meses, incluindo a realização de ações de manejo e manutenção, tais como tutoramento, utilização de protetores, irrigação, desbrote, replantio (caso necessário) e poda
Manutenção e monitoramento dos 03 exemplares plantados no passeio público, por um período mínimo de 24 meses.</t>
  </si>
  <si>
    <t>Envio de relatório semestral
Novembro/2024
Maio/2025</t>
  </si>
  <si>
    <t>Aterro Erval Velho</t>
  </si>
  <si>
    <t>RSU/10193/CRP</t>
  </si>
  <si>
    <t>JOAÇABA</t>
  </si>
  <si>
    <t>LAO 3116/2024</t>
  </si>
  <si>
    <t>Atividades inerentes</t>
  </si>
  <si>
    <t>Central de triagem</t>
  </si>
  <si>
    <t>87,28 t/dia</t>
  </si>
  <si>
    <t>LINHA NOSSA SENHORA DAS GRAÇAS, S/N, INTERIOR - 89613-000</t>
  </si>
  <si>
    <t>SEMESTRAL</t>
  </si>
  <si>
    <t xml:space="preserve">Pontos </t>
  </si>
  <si>
    <t>P1 - Entrada Lagoa Equalização (efluente bruto)</t>
  </si>
  <si>
    <t>Nitrogênio Amoniacal Total</t>
  </si>
  <si>
    <t>Óleos Vegetais E Gordura Animal</t>
  </si>
  <si>
    <t xml:space="preserve">Sólido Sedimentável   </t>
  </si>
  <si>
    <t>Surfactantes Aniônicos</t>
  </si>
  <si>
    <t>P1 - Afluente Lageado Veado - a jusante do aterro de curtume</t>
  </si>
  <si>
    <t>P2 - Afluente Lageado Veado - a jusante do aterro sanitário</t>
  </si>
  <si>
    <t>Cianobactérias</t>
  </si>
  <si>
    <t>Clorofila-A</t>
  </si>
  <si>
    <t>Coliformes Termotolerantes</t>
  </si>
  <si>
    <t>Cor Verdadeira/Real</t>
  </si>
  <si>
    <t>Demanda Bioquímica De Oxigênio</t>
  </si>
  <si>
    <t>Escherichia Coli</t>
  </si>
  <si>
    <t>Nitrato</t>
  </si>
  <si>
    <t>Nitrito</t>
  </si>
  <si>
    <t>Óleos e Graxas</t>
  </si>
  <si>
    <t>Oxigênio dissolvido</t>
  </si>
  <si>
    <t>Turbidez</t>
  </si>
  <si>
    <r>
      <t xml:space="preserve">6.2 - Os níveis de pressão sonora </t>
    </r>
    <r>
      <rPr>
        <b/>
        <sz val="10.5"/>
        <color theme="1"/>
        <rFont val="Arial"/>
        <family val="2"/>
      </rPr>
      <t>(ruídos)</t>
    </r>
    <r>
      <rPr>
        <sz val="10.5"/>
        <color theme="1"/>
        <rFont val="Arial"/>
        <family val="2"/>
      </rPr>
      <t xml:space="preserve"> decorrentes da atividade desenvolvida no local deverão estar em conformidade com os parâmetros preconizados na Resolução CONAMA nº 001/90 e NBR 10.151/2020.</t>
    </r>
  </si>
  <si>
    <r>
      <t>6.3 - Deve ser prevista</t>
    </r>
    <r>
      <rPr>
        <b/>
        <sz val="10.5"/>
        <color theme="1"/>
        <rFont val="Arial"/>
        <family val="2"/>
      </rPr>
      <t xml:space="preserve"> medição do recalque e estabilidade do solo</t>
    </r>
    <r>
      <rPr>
        <sz val="10.5"/>
        <color theme="1"/>
        <rFont val="Arial"/>
        <family val="2"/>
      </rPr>
      <t xml:space="preserve"> durante a operação e após a conclusão do empreendimento, com indicação do método de medição adotado (NBR 8419/1992)</t>
    </r>
  </si>
  <si>
    <r>
      <t xml:space="preserve">6.6 - Realizar </t>
    </r>
    <r>
      <rPr>
        <b/>
        <sz val="10.5"/>
        <color theme="1"/>
        <rFont val="Arial"/>
        <family val="2"/>
      </rPr>
      <t xml:space="preserve">limpeza da fossa séptica conforme frequência recomendada pelo técnico </t>
    </r>
    <r>
      <rPr>
        <sz val="10.5"/>
        <color theme="1"/>
        <rFont val="Arial"/>
        <family val="2"/>
      </rPr>
      <t xml:space="preserve">responsável e </t>
    </r>
    <r>
      <rPr>
        <b/>
        <sz val="10.5"/>
        <color theme="1"/>
        <rFont val="Arial"/>
        <family val="2"/>
      </rPr>
      <t>encaminhar ao IMA os comprovantes de destinação do lodo</t>
    </r>
    <r>
      <rPr>
        <sz val="10.5"/>
        <color theme="1"/>
        <rFont val="Arial"/>
        <family val="2"/>
      </rPr>
      <t xml:space="preserve"> para empresa licenciada </t>
    </r>
  </si>
  <si>
    <t>Drenagem subsuperficial</t>
  </si>
  <si>
    <t>COLETA ÚNICA (MARÇO/2025)</t>
  </si>
  <si>
    <t>Ponto</t>
  </si>
  <si>
    <t>DBO</t>
  </si>
  <si>
    <t>DQO</t>
  </si>
  <si>
    <t>Aterro Itajaí</t>
  </si>
  <si>
    <t>RSU/00047/CVI</t>
  </si>
  <si>
    <t>Itajaí</t>
  </si>
  <si>
    <t>LAO 7181/2020</t>
  </si>
  <si>
    <t>Unidade de Redução Microbiana de Resíduos de Serviços de Saúde</t>
  </si>
  <si>
    <t>Rua João Thomaz Pinto, Itajaí - SC</t>
  </si>
  <si>
    <t xml:space="preserve">1ª Etapa (Fase 1 e 2), 2ª etapa, 3ª etapa (fase 1, 2, 3 e 4), </t>
  </si>
  <si>
    <t>P1 - BRUTO</t>
  </si>
  <si>
    <t>P2 - TRATAADO</t>
  </si>
  <si>
    <t>MENSAL</t>
  </si>
  <si>
    <t>Bário total</t>
  </si>
  <si>
    <t>Boro total</t>
  </si>
  <si>
    <t>Cádmio total</t>
  </si>
  <si>
    <t>Chumbo total</t>
  </si>
  <si>
    <t>Cianeto livre</t>
  </si>
  <si>
    <t>Cianeto total</t>
  </si>
  <si>
    <t>Cromo trivalente</t>
  </si>
  <si>
    <t>Demanda Bioquímica de Oxigênio (DBO 5 dias a 20°C)</t>
  </si>
  <si>
    <t>Demanda Química de Oxigênio (DQO)</t>
  </si>
  <si>
    <t>Detergentes Aniônicos</t>
  </si>
  <si>
    <t>Estanho total</t>
  </si>
  <si>
    <t xml:space="preserve">Fenóis totais </t>
  </si>
  <si>
    <t>Ferro dissolvido</t>
  </si>
  <si>
    <t>Fluoreto total</t>
  </si>
  <si>
    <t>Manganês dissolvido</t>
  </si>
  <si>
    <t>Materiais flutuantes</t>
  </si>
  <si>
    <t>Mercúrio total</t>
  </si>
  <si>
    <t>Níquel total</t>
  </si>
  <si>
    <t>Nitrato (expresso em N)</t>
  </si>
  <si>
    <t>Óleos minerais</t>
  </si>
  <si>
    <t xml:space="preserve">Óleos vegetais e Gorduras Animais </t>
  </si>
  <si>
    <t>Sólidos Sedimentáveis</t>
  </si>
  <si>
    <t>Temperatura</t>
  </si>
  <si>
    <t>Toxicidade Aguda - Daphnia magna *</t>
  </si>
  <si>
    <t>Toxicidade Aguda - Vibrio fisheri *</t>
  </si>
  <si>
    <t>Arsênio total</t>
  </si>
  <si>
    <t>Benzeno</t>
  </si>
  <si>
    <t>Clorofórmio</t>
  </si>
  <si>
    <t>Cobre dissolvido</t>
  </si>
  <si>
    <t>Cromo hexavalente</t>
  </si>
  <si>
    <t>Dicloroeteno (somatório de 1,1 + 1,2cis + 1,2 trans)</t>
  </si>
  <si>
    <t>Etilbenzeno</t>
  </si>
  <si>
    <t>Prata total</t>
  </si>
  <si>
    <t>Selênio total</t>
  </si>
  <si>
    <t>Sulfeto</t>
  </si>
  <si>
    <t>Tolueno</t>
  </si>
  <si>
    <t>Estireno</t>
  </si>
  <si>
    <t>Tetracloreto de carbono</t>
  </si>
  <si>
    <t>Tricloroeteno</t>
  </si>
  <si>
    <t>Xileno</t>
  </si>
  <si>
    <t>Zinco total</t>
  </si>
  <si>
    <t>PM1 a PM31</t>
  </si>
  <si>
    <t>Inorgânicos</t>
  </si>
  <si>
    <t>Alumínio</t>
  </si>
  <si>
    <t>Alumínio Dissolvido</t>
  </si>
  <si>
    <t>Antimônio</t>
  </si>
  <si>
    <t>Antimônio Dissolvido</t>
  </si>
  <si>
    <t>Arsênio</t>
  </si>
  <si>
    <t>Arsênio Dissolvido</t>
  </si>
  <si>
    <t>Bário</t>
  </si>
  <si>
    <t>Bário Dissolvido</t>
  </si>
  <si>
    <t>Boro</t>
  </si>
  <si>
    <t>Boro Dissolvido</t>
  </si>
  <si>
    <t>Cádmio</t>
  </si>
  <si>
    <t>Cádmio Dissolvido</t>
  </si>
  <si>
    <t>Chumbo</t>
  </si>
  <si>
    <t>Chumbo Dissolvido</t>
  </si>
  <si>
    <t>Cobalto</t>
  </si>
  <si>
    <t>Cobalto Dissolvido</t>
  </si>
  <si>
    <t>Cobre</t>
  </si>
  <si>
    <t xml:space="preserve">Cromo </t>
  </si>
  <si>
    <t>Cromo Dissolvido</t>
  </si>
  <si>
    <t xml:space="preserve">Ferro </t>
  </si>
  <si>
    <t>Ferro Dissolvido</t>
  </si>
  <si>
    <t>Manganês</t>
  </si>
  <si>
    <t>Manganês Dissolvido</t>
  </si>
  <si>
    <t xml:space="preserve">Mercúrio </t>
  </si>
  <si>
    <t>Mercúrio Dissolvido</t>
  </si>
  <si>
    <t>Molibdênio</t>
  </si>
  <si>
    <t>Molibdênio Dissolvido</t>
  </si>
  <si>
    <t>Níquel</t>
  </si>
  <si>
    <t>Níquel Dissolvido</t>
  </si>
  <si>
    <t>N-Nitrato</t>
  </si>
  <si>
    <t>Prata</t>
  </si>
  <si>
    <t>Prata Dissolvido</t>
  </si>
  <si>
    <t>Selênio</t>
  </si>
  <si>
    <t>Selênio Dissolvido</t>
  </si>
  <si>
    <t>Zinco</t>
  </si>
  <si>
    <t>Zinco Dissolvido</t>
  </si>
  <si>
    <t>Vanádio</t>
  </si>
  <si>
    <t>Vanádio Dissolvido</t>
  </si>
  <si>
    <t>Hidrocarbonetos aromáticos voláteis</t>
  </si>
  <si>
    <t>Hidrocarbonetos policíclicos aromáticos</t>
  </si>
  <si>
    <t>Antraceno</t>
  </si>
  <si>
    <t>Benzo(a)antraceno</t>
  </si>
  <si>
    <t>Benzo(a)pireno</t>
  </si>
  <si>
    <t>Benzo(g,h,i)perileno</t>
  </si>
  <si>
    <t>Benzo(k)fluoranteno</t>
  </si>
  <si>
    <t>Criseno</t>
  </si>
  <si>
    <t>Dibenzo(a,h)antraceno</t>
  </si>
  <si>
    <t>Fenantreno</t>
  </si>
  <si>
    <t>Indeno(1,2,3,cd)pireno</t>
  </si>
  <si>
    <t>Naftaleno</t>
  </si>
  <si>
    <t>Óleos e graxas totais</t>
  </si>
  <si>
    <t>Sulfato</t>
  </si>
  <si>
    <t>Metano</t>
  </si>
  <si>
    <t>Condutividade</t>
  </si>
  <si>
    <t xml:space="preserve">OD </t>
  </si>
  <si>
    <t>Potencial Redox</t>
  </si>
  <si>
    <t>Benzenos clorados</t>
  </si>
  <si>
    <t>1,2 Diclorobenzeno</t>
  </si>
  <si>
    <t>1,4 Diclorobenzeno</t>
  </si>
  <si>
    <t>1,2,3 Triclorobenzeno + 1,2,4 Triclorobenzeno + 1,3,5 Triclorobenzeno</t>
  </si>
  <si>
    <t>Hexaclorobenzeno</t>
  </si>
  <si>
    <t>Monoclorobenzeno</t>
  </si>
  <si>
    <t>Etanos clorados</t>
  </si>
  <si>
    <t>1,1 Dicloroetano</t>
  </si>
  <si>
    <t>1,2 Dicloroetano</t>
  </si>
  <si>
    <t>1,1,1 Tricloroetano</t>
  </si>
  <si>
    <t>Etenos clorados</t>
  </si>
  <si>
    <t>Cloreto de Vinila</t>
  </si>
  <si>
    <t>1,1 Dicloroeteno</t>
  </si>
  <si>
    <t>1,2-Dicloroeteno - cis + trans</t>
  </si>
  <si>
    <t>Tetracloroeteno</t>
  </si>
  <si>
    <t>Metanos clorados</t>
  </si>
  <si>
    <t>Cloreto de Metileno</t>
  </si>
  <si>
    <t>Tetracloreto de Carbono</t>
  </si>
  <si>
    <t>Fenóis clorados</t>
  </si>
  <si>
    <t>2 Clorofenol</t>
  </si>
  <si>
    <t>2,4 Diclorofenol</t>
  </si>
  <si>
    <t>3,4 Diclorofenol</t>
  </si>
  <si>
    <t>2,4,5 Triclorofenol</t>
  </si>
  <si>
    <t>2,4,6 Triclorofenol</t>
  </si>
  <si>
    <t>2,3,4,5 Tetraclorofenol</t>
  </si>
  <si>
    <t>2,3,4,6 Tetraclorofenol</t>
  </si>
  <si>
    <t>Pentaclorofenol (PCP)</t>
  </si>
  <si>
    <t>Fenóis não clorados</t>
  </si>
  <si>
    <t>Cresóis</t>
  </si>
  <si>
    <t>Fenol</t>
  </si>
  <si>
    <t>Ésteres ftálicos</t>
  </si>
  <si>
    <t>Dietilexilftalato</t>
  </si>
  <si>
    <t>Dimetilftalato</t>
  </si>
  <si>
    <t>Pesticidas organoclorados</t>
  </si>
  <si>
    <t>Aldrin + Dieldrin</t>
  </si>
  <si>
    <t>DDE + DDD + DDT</t>
  </si>
  <si>
    <t>Endrin</t>
  </si>
  <si>
    <t>HCH beta</t>
  </si>
  <si>
    <t>Lindano (HCH - gama)</t>
  </si>
  <si>
    <t>Bifenilas policloradas</t>
  </si>
  <si>
    <t>PCBs</t>
  </si>
  <si>
    <t xml:space="preserve">P1 - a montante do lançamento da empresa de limpa-fossa </t>
  </si>
  <si>
    <t>P2 - a jusante da empresa de limpa-fossa</t>
  </si>
  <si>
    <t>P3 - a jusante do lançamento do STLP</t>
  </si>
  <si>
    <t>P4 - no Rio do Meio a montante</t>
  </si>
  <si>
    <t>P5 - no Rio do Meio a jusante</t>
  </si>
  <si>
    <t>Cromo Trivalente</t>
  </si>
  <si>
    <t>Demanda Bioquímica de Oxigênio (DBO)</t>
  </si>
  <si>
    <t>Detergente</t>
  </si>
  <si>
    <t>Sólido Sedimentável</t>
  </si>
  <si>
    <t>Arsênio Total</t>
  </si>
  <si>
    <t>Cromo Hexavalente</t>
  </si>
  <si>
    <t>Eficiência da inativação biológica (Autoclave)</t>
  </si>
  <si>
    <t>P2 - Branco da massa de resíduo em processo de autoclavagem</t>
  </si>
  <si>
    <t>P3 - Superficie da massa de resíduo em processo de autoclavagem</t>
  </si>
  <si>
    <t>P4 - Centro da massa de resíduo em processo de autoclavagem</t>
  </si>
  <si>
    <t>P5 - Fundo da massa de resíduo em processo de autoclavagem</t>
  </si>
  <si>
    <t>P1 - Efluente Autoclave</t>
  </si>
  <si>
    <t>Escherichia coli</t>
  </si>
  <si>
    <t>Salmonella sp</t>
  </si>
  <si>
    <t>Processos erosivos</t>
  </si>
  <si>
    <t>MENSALMENTE (protocoladas trimestralmente)</t>
  </si>
  <si>
    <t>Maciços</t>
  </si>
  <si>
    <t>SEMESTRAL (relatório semestral)</t>
  </si>
  <si>
    <t>Cidade Limpa, Criança Feliz</t>
  </si>
  <si>
    <t>Educação Ambiental da População em Geral</t>
  </si>
  <si>
    <t>Informações sobre a coleta de resíduos orgânicos e de resíduos recicláveis</t>
  </si>
  <si>
    <t>Itajaí Biogás</t>
  </si>
  <si>
    <t>DIV/19130/GRL</t>
  </si>
  <si>
    <t>LAO Nº 2171/2025</t>
  </si>
  <si>
    <t>Aterro Joinville</t>
  </si>
  <si>
    <t>RSU/10069/CRN</t>
  </si>
  <si>
    <t>Joinville</t>
  </si>
  <si>
    <t>LAO 2511/2025</t>
  </si>
  <si>
    <t>Recebida 28/07/2025 (emitida 21/07/2025)</t>
  </si>
  <si>
    <t>Unidade de Redução Microbiana de Resíduos de Serviços de Saúde, Sistema de coleta e tratamento de efluentes</t>
  </si>
  <si>
    <t>490 t/dia ou 14.700 t/mês</t>
  </si>
  <si>
    <t>RUA DOS BORORÓS, 890, DISTRITO INDUSTRIAL, JOINVILLE/SC CEP 89200-000</t>
  </si>
  <si>
    <t>Área 1= 66.945,00m², "Maciço antigo" = 167.940,00m², Área
Emergencial e reconformação = 43.103 m², Área 2 = 20.292 m²</t>
  </si>
  <si>
    <t>Relatório técnico anual (enviar até 31/03, prazo da Declaração de Carga Poluidora, por lei)</t>
  </si>
  <si>
    <t>P1 - Entrada Lagoa Reguladora (efluente bruto)</t>
  </si>
  <si>
    <t>P2 - Estação de Recalque (efluente tratado)</t>
  </si>
  <si>
    <t xml:space="preserve">Arsênio Total </t>
  </si>
  <si>
    <t>Bário Total</t>
  </si>
  <si>
    <t>Boro Total</t>
  </si>
  <si>
    <t>Cádmio Total</t>
  </si>
  <si>
    <t>Cianeto Livre</t>
  </si>
  <si>
    <t>Cobre Total</t>
  </si>
  <si>
    <t>Compostos Organofosforados e Carbamatos</t>
  </si>
  <si>
    <t>Estanho Total</t>
  </si>
  <si>
    <t>Fenóis</t>
  </si>
  <si>
    <t>Manganês + 2 solúvel</t>
  </si>
  <si>
    <t>Materiais Flutuantes Visíveis</t>
  </si>
  <si>
    <t>Materiais Sedimentáveis</t>
  </si>
  <si>
    <t>Nitrogênio Amôniacal Total</t>
  </si>
  <si>
    <t>Óleos Minerais</t>
  </si>
  <si>
    <t>Óleos Vegetais e Gorduras Animais</t>
  </si>
  <si>
    <t>outros compostos organoclorados</t>
  </si>
  <si>
    <t>Prata Total</t>
  </si>
  <si>
    <t xml:space="preserve">Selênio Total </t>
  </si>
  <si>
    <t>Substâncias tensoativas que reagem ao azul de metileno</t>
  </si>
  <si>
    <t>Toxidade aguda - Vibrio Fisheri</t>
  </si>
  <si>
    <t>Toxidade aguda - Daphnia magna</t>
  </si>
  <si>
    <t>29 poços em 2 grupos</t>
  </si>
  <si>
    <t>LAO pede metais totais (será executado também os dissolvidos)</t>
  </si>
  <si>
    <t xml:space="preserve">Cianeto </t>
  </si>
  <si>
    <t xml:space="preserve">Clorofórmio </t>
  </si>
  <si>
    <t xml:space="preserve">Estireno </t>
  </si>
  <si>
    <t xml:space="preserve">Fenóis </t>
  </si>
  <si>
    <t>Ferro Total</t>
  </si>
  <si>
    <t>Manganês Total</t>
  </si>
  <si>
    <t>Nitrato (N-NO3)</t>
  </si>
  <si>
    <t>Nitrito (N-NO2)</t>
  </si>
  <si>
    <t>Selênio Total</t>
  </si>
  <si>
    <t>Xileno Total</t>
  </si>
  <si>
    <t>BIMESTRAL (é executado MENSAL e apresentado BIMESTRAL)</t>
  </si>
  <si>
    <t>P1 - Montante do lançamento</t>
  </si>
  <si>
    <t>P2 - Zona de mistura</t>
  </si>
  <si>
    <t>P3 - Jusante do lançamento</t>
  </si>
  <si>
    <t>Clorofila A</t>
  </si>
  <si>
    <t>Cor Verdadeira</t>
  </si>
  <si>
    <t>Cromo total</t>
  </si>
  <si>
    <t>Densidade de Cianobactérias</t>
  </si>
  <si>
    <t>Fenóis Totais</t>
  </si>
  <si>
    <t>Sólidos Dissolvidos Totais</t>
  </si>
  <si>
    <t>Sulfeto (H2S não dissociado)</t>
  </si>
  <si>
    <t>Declaração de Carga Poluidora</t>
  </si>
  <si>
    <t>ANUAL (até 31/03 de cada ano)</t>
  </si>
  <si>
    <t>Qualidade do Ar</t>
  </si>
  <si>
    <t>P1 - ETE</t>
  </si>
  <si>
    <t>pontos podem ser alterados</t>
  </si>
  <si>
    <t>P2 - Área de depósito</t>
  </si>
  <si>
    <t>Material Particulado MP10</t>
  </si>
  <si>
    <t>o escopo foi reduzido</t>
  </si>
  <si>
    <t>Material Particulado MP2,5</t>
  </si>
  <si>
    <t>Partículas Totais em Suspensão (PTS)</t>
  </si>
  <si>
    <t>Adicional</t>
  </si>
  <si>
    <t>layout contendo todos os pontos de lançamento existentes na empresa</t>
  </si>
  <si>
    <t>BIMESTRAL</t>
  </si>
  <si>
    <t>Programa de Educação Ambiental</t>
  </si>
  <si>
    <t>Conteúdo programático dos encontros/palestras</t>
  </si>
  <si>
    <t>Registro fotográfico datado</t>
  </si>
  <si>
    <t>Considerações da empresa a respeito de pontos positivos e negativos levantados nos encontros</t>
  </si>
  <si>
    <t>Programa de Monitoramento de Ruídos</t>
  </si>
  <si>
    <t>ABNT NBR 10.151/19</t>
  </si>
  <si>
    <t>Programa de monitoramento da qualidade da água oriunda do sistema de drenagem pluvial</t>
  </si>
  <si>
    <t>BIMESTRAL (executado sempre que possível)</t>
  </si>
  <si>
    <t>10 PONTOS:</t>
  </si>
  <si>
    <t>Área Emergencial e Maciço Antigo</t>
  </si>
  <si>
    <t>ETE</t>
  </si>
  <si>
    <t>Ampliação Área 1 P1</t>
  </si>
  <si>
    <t>Ampliação Área 1 P2</t>
  </si>
  <si>
    <t>Área 1 face Norte</t>
  </si>
  <si>
    <t>Área 1 face Sudoeste</t>
  </si>
  <si>
    <t>Área 1 face Sul</t>
  </si>
  <si>
    <t>Área 2</t>
  </si>
  <si>
    <t>URE</t>
  </si>
  <si>
    <t>Telhado administrativo</t>
  </si>
  <si>
    <t>Coliformes termotolerantes</t>
  </si>
  <si>
    <t>Sólidos Não Filtráveis (SDT)</t>
  </si>
  <si>
    <t>Programa de monitoramento de água subbsuperficial, por meio de dreno testemunho</t>
  </si>
  <si>
    <t>D1 Área 1</t>
  </si>
  <si>
    <t>D2 Ampliação Área 1</t>
  </si>
  <si>
    <t>D3 Dreno ETE</t>
  </si>
  <si>
    <t>D4 Dreno Área 2 (A)</t>
  </si>
  <si>
    <t>D5 Dreno Área 2 (B)</t>
  </si>
  <si>
    <t>Programa de monitoramento da interferência do lançamento do efluente gerado na unidade de redução microbiana de resíduos de serviço de saúde no sistema de tratamento de efluente do aterro</t>
  </si>
  <si>
    <t>LAO não define (executado trimestral)</t>
  </si>
  <si>
    <t>Plano de Ação Emergencial</t>
  </si>
  <si>
    <t>Atualização anual</t>
  </si>
  <si>
    <t>Programa de monitoramento da operação da "frente de serviço"</t>
  </si>
  <si>
    <t>Apresentação ANUAL. Informações no mínimo MENSAIS</t>
  </si>
  <si>
    <t xml:space="preserve">Cobertura diária dos novos resíduos </t>
  </si>
  <si>
    <t>Planilhas com datas de cobertura de resíduos</t>
  </si>
  <si>
    <t>Testes de densidade</t>
  </si>
  <si>
    <t>Registro fotográfico</t>
  </si>
  <si>
    <t>URE Joinville</t>
  </si>
  <si>
    <t>RSU/10504/CRN</t>
  </si>
  <si>
    <t>LAO 3160/2025</t>
  </si>
  <si>
    <t>Recebida 29/08/2025 (emitida 28/08/2025)</t>
  </si>
  <si>
    <t>TRATAMENTO DE RESÍDUOS SÓLIDOS URBANOS E SEUS DERIVADOS, POR PROCESSOS TÉRMICOS, COM OU SEM APROVEITAMENTO ENERGÉTICO</t>
  </si>
  <si>
    <t>-</t>
  </si>
  <si>
    <t>110 t/dia ou 3.300 t/mês</t>
  </si>
  <si>
    <t>11. Deverá ser encaminhado ao IMA anualmente relatório conclusivo de acompanhamento dos controles e programas ambientais.</t>
  </si>
  <si>
    <t>1. EMISSÕES ATMOSFÉRICAS</t>
  </si>
  <si>
    <t xml:space="preserve">P1 - Chaminé da caldeira </t>
  </si>
  <si>
    <t>P2 - Chaminé dos secadores</t>
  </si>
  <si>
    <r>
      <t>I - Material Particulado (MP):</t>
    </r>
    <r>
      <rPr>
        <sz val="11"/>
        <color theme="1"/>
        <rFont val="Arial"/>
        <family val="2"/>
      </rPr>
      <t xml:space="preserve"> 70 mg/Nm</t>
    </r>
    <r>
      <rPr>
        <vertAlign val="superscript"/>
        <sz val="11"/>
        <color theme="1"/>
        <rFont val="Arial"/>
        <family val="2"/>
      </rPr>
      <t>3</t>
    </r>
    <r>
      <rPr>
        <sz val="11"/>
        <color theme="1"/>
        <rFont val="Arial"/>
        <family val="2"/>
      </rPr>
      <t>;</t>
    </r>
  </si>
  <si>
    <t>II - Material Particulado Inorgânico, agrupado em classes como:</t>
  </si>
  <si>
    <r>
      <t>a) Classe I: 0,28 mg/Nm</t>
    </r>
    <r>
      <rPr>
        <b/>
        <vertAlign val="superscript"/>
        <sz val="11"/>
        <color theme="1"/>
        <rFont val="Arial"/>
        <family val="2"/>
      </rPr>
      <t>3</t>
    </r>
    <r>
      <rPr>
        <b/>
        <sz val="11"/>
        <color theme="1"/>
        <rFont val="Arial"/>
        <family val="2"/>
      </rPr>
      <t>, na soma, incluindo:</t>
    </r>
  </si>
  <si>
    <t>1. cádmio e seus compostos, expressos como cádmio (Cd);</t>
  </si>
  <si>
    <t>2. mercúrio e seus compostos, expressos como mercúrio (Hg); e</t>
  </si>
  <si>
    <t>3. tálio e seus compostos, expressos como tálio (Tl).</t>
  </si>
  <si>
    <r>
      <t>b) Classe II: 1,4 mg/Nm</t>
    </r>
    <r>
      <rPr>
        <b/>
        <vertAlign val="superscript"/>
        <sz val="11"/>
        <color theme="1"/>
        <rFont val="Arial"/>
        <family val="2"/>
      </rPr>
      <t>3</t>
    </r>
    <r>
      <rPr>
        <b/>
        <sz val="11"/>
        <color theme="1"/>
        <rFont val="Arial"/>
        <family val="2"/>
      </rPr>
      <t>, na soma, incluindo:</t>
    </r>
  </si>
  <si>
    <t>1. arsênio e seus compostos, expressos como arsênio (As);</t>
  </si>
  <si>
    <t>2. cobalto e seus compostos, expressos como cobalto (Co);</t>
  </si>
  <si>
    <t>3. níquel e seus compostos, expressos como níquel (Ni);</t>
  </si>
  <si>
    <t>4. telúrio e seus compostos, expressos como telúrio (Te); e</t>
  </si>
  <si>
    <t>5. selênio e seus compostos, expressos como selênio (Se).</t>
  </si>
  <si>
    <t>c) Classe III: 7,0 mg/Nm3, na soma, incluindo:</t>
  </si>
  <si>
    <t>1. antimônio e seus compostos, expressos como antimônio (Sb);</t>
  </si>
  <si>
    <t>2. chumbo e seus compostos, expressos como chumbo (Pb);</t>
  </si>
  <si>
    <t>3. cromo e seus compostos, expressos como cromo (Cr);</t>
  </si>
  <si>
    <t>4. cianetos facilmente solúveis, expressos como Cianetos (CN);</t>
  </si>
  <si>
    <t>5. cobre e seus compostos, expressos como cobre (Cu);</t>
  </si>
  <si>
    <t>6. estanho e seus compostos, expressos como estanho (Sn);</t>
  </si>
  <si>
    <t>7. fluoretos facilmente solúveis, expressos como flúor (F);</t>
  </si>
  <si>
    <t>8. manganês e seu compostos, expressos como manganês (Mn);</t>
  </si>
  <si>
    <t>9. platina e seus compostos, expressos como platina (Pt);</t>
  </si>
  <si>
    <t>10. paládio e seus compostos, expressos como paládio (Pd);</t>
  </si>
  <si>
    <t>11. ródio e seus compostos, expressos como ródio (Rh); e</t>
  </si>
  <si>
    <t>12. vanádio e seus compostos, expressos como vanádio (V).</t>
  </si>
  <si>
    <t>III – Gases:</t>
  </si>
  <si>
    <r>
      <t>a) SOx: 280 mg/Nm</t>
    </r>
    <r>
      <rPr>
        <vertAlign val="superscript"/>
        <sz val="11"/>
        <color theme="1"/>
        <rFont val="Arial"/>
        <family val="2"/>
      </rPr>
      <t>3</t>
    </r>
    <r>
      <rPr>
        <sz val="11"/>
        <color theme="1"/>
        <rFont val="Arial"/>
        <family val="2"/>
      </rPr>
      <t>, expresso como SO2;</t>
    </r>
  </si>
  <si>
    <r>
      <t>b) NOx: 560 mg/Nm</t>
    </r>
    <r>
      <rPr>
        <vertAlign val="superscript"/>
        <sz val="11"/>
        <color theme="1"/>
        <rFont val="Arial"/>
        <family val="2"/>
      </rPr>
      <t>3</t>
    </r>
    <r>
      <rPr>
        <sz val="11"/>
        <color theme="1"/>
        <rFont val="Arial"/>
        <family val="2"/>
      </rPr>
      <t>, expressos como NO2;</t>
    </r>
  </si>
  <si>
    <r>
      <t>c) CO: 125 mg/Nm</t>
    </r>
    <r>
      <rPr>
        <vertAlign val="superscript"/>
        <sz val="11"/>
        <color theme="1"/>
        <rFont val="Arial"/>
        <family val="2"/>
      </rPr>
      <t>3</t>
    </r>
    <r>
      <rPr>
        <sz val="11"/>
        <color theme="1"/>
        <rFont val="Arial"/>
        <family val="2"/>
      </rPr>
      <t>;</t>
    </r>
  </si>
  <si>
    <r>
      <t>d) compostos clorados inorgânicos: 80 mg/Nm</t>
    </r>
    <r>
      <rPr>
        <vertAlign val="superscript"/>
        <sz val="11"/>
        <color theme="1"/>
        <rFont val="Arial"/>
        <family val="2"/>
      </rPr>
      <t>3</t>
    </r>
    <r>
      <rPr>
        <sz val="11"/>
        <color theme="1"/>
        <rFont val="Arial"/>
        <family val="2"/>
      </rPr>
      <t xml:space="preserve">, até 1,8 kg/h, expressos como HCl; e </t>
    </r>
  </si>
  <si>
    <r>
      <t>e) compostos fluorados inorgânicos: 5,0 mg/Nm</t>
    </r>
    <r>
      <rPr>
        <vertAlign val="superscript"/>
        <sz val="11"/>
        <color theme="1"/>
        <rFont val="Arial"/>
        <family val="2"/>
      </rPr>
      <t>3</t>
    </r>
    <r>
      <rPr>
        <sz val="11"/>
        <color theme="1"/>
        <rFont val="Arial"/>
        <family val="2"/>
      </rPr>
      <t>, expressos como HF.</t>
    </r>
  </si>
  <si>
    <r>
      <t>IV – Dioxinas e Furanos:</t>
    </r>
    <r>
      <rPr>
        <sz val="11"/>
        <color theme="1"/>
        <rFont val="Arial"/>
        <family val="2"/>
      </rPr>
      <t xml:space="preserve"> Dibenzo-p-dioxinas e Dibenzo-p-furanos, expressos em TEQ (total de toxicidade equivalente) da 2,3,7,8 TCDD (tetracloro-dibenzopara-dioxina), considerando a Tabela FTEQ – Fatores de Equivalência de Toxicidade (Anexo IV): 0,50 ng/Nm3.</t>
    </r>
  </si>
  <si>
    <t>2. QUALIDADE DO AR</t>
  </si>
  <si>
    <t>Ponto 1</t>
  </si>
  <si>
    <t>avaliar quais pontos faremos junto dos fornecedores</t>
  </si>
  <si>
    <t>Ponto 2</t>
  </si>
  <si>
    <t>Partículas Inaláveis (MP 10)</t>
  </si>
  <si>
    <t>Partículas Respiráveis (MP 2,5)</t>
  </si>
  <si>
    <t>Dióxido de Enxofre (SO2)</t>
  </si>
  <si>
    <t>Dióxido de Nitrogênio (NO2)</t>
  </si>
  <si>
    <t>Ozônio (O3)</t>
  </si>
  <si>
    <t>Concentração de Fumaça (FMC)</t>
  </si>
  <si>
    <t>Monóxido de Carbono (CO)</t>
  </si>
  <si>
    <t>Chumbo (Pb)</t>
  </si>
  <si>
    <t>3. RUÍDOS</t>
  </si>
  <si>
    <t>4 pontos na Rua Bororós</t>
  </si>
  <si>
    <t>4. ÁGUAS SUBTERRÂNEAS</t>
  </si>
  <si>
    <t>PM-04b</t>
  </si>
  <si>
    <t>além dos demais do aterro</t>
  </si>
  <si>
    <t>PM-32b</t>
  </si>
  <si>
    <t xml:space="preserve">5. ÁGUAS DE DRENAGEM PLUVIAL </t>
  </si>
  <si>
    <t xml:space="preserve">BIMESTRAL </t>
  </si>
  <si>
    <t>Pontos de interligação com o sistema público de drenagem pluvial:</t>
  </si>
  <si>
    <t>URE - Ponto 1</t>
  </si>
  <si>
    <t>URE - Ponto 2</t>
  </si>
  <si>
    <t>URE - Ponto 3</t>
  </si>
  <si>
    <t>6. QUALIDADE DAS ÁGUAS DE REUSO</t>
  </si>
  <si>
    <t>ver se fazemos tb do efluente do lavador de gases</t>
  </si>
  <si>
    <t>Ponto 1 – Saída da caixa de captação para águas de reuso</t>
  </si>
  <si>
    <t>Ponto 2 – Rejeito da osmose reversa</t>
  </si>
  <si>
    <t>Ponto 3 – Descarte da torre de resfriamento</t>
  </si>
  <si>
    <t xml:space="preserve">Ponto 4 – Descarte da caldeira </t>
  </si>
  <si>
    <t>DBO (5 dias, 20°C)</t>
  </si>
  <si>
    <t>Detergentes</t>
  </si>
  <si>
    <t>Nitrogênio amoniacal total</t>
  </si>
  <si>
    <t>Óleos vegetais/animais</t>
  </si>
  <si>
    <t>Sólidos sedimentáveis</t>
  </si>
  <si>
    <t>7. PLANO DE GERENCIAMENTO DE RESÍDUOS SÓLIDOS - PGRS</t>
  </si>
  <si>
    <t>(Resolução CONSEMA nº 114/2017, Resolução CONAMA nº 313/2002, Lei Federal nº 12.305/2010 e Portaria IMA nº 21/2019)</t>
  </si>
  <si>
    <t>8. PROGRAMA DE MANUTENÇÃO PREVENTIVA E CORRETIVA DE MÁQUINAS E EQUIPAMENTOS</t>
  </si>
  <si>
    <t>(NBR 5.462/1990, NBR 12.235/1992, Resolução CONAMA 362/2005, NR-10, NR-13 e NR-18)</t>
  </si>
  <si>
    <t>9. EDUCAÇÃO AMBIENTAL E COMUNICAÇÃO SOCIAL</t>
  </si>
  <si>
    <t>Lei Federal nº 9.795/99 e Decreto Federal nº 4.281/02</t>
  </si>
  <si>
    <t>CLASSIFICAÇÃO NBR 10004</t>
  </si>
  <si>
    <t>Cinza da caldeira</t>
  </si>
  <si>
    <t>Norma NBR 10.0004 completa</t>
  </si>
  <si>
    <t>Aterro Saudades</t>
  </si>
  <si>
    <t>RSU/00004/CRO</t>
  </si>
  <si>
    <t>LAO 3552/2023</t>
  </si>
  <si>
    <t>275 t/dia</t>
  </si>
  <si>
    <t>RODOVIA BR 282 - KM 587, S/N, LINHA GUABIROBA, SEÇÃO ARAÇÁ - 89868-000</t>
  </si>
  <si>
    <t>Fase II-A e Fase II-B</t>
  </si>
  <si>
    <t>Relatório técnico anual até 31/03 de cada ano</t>
  </si>
  <si>
    <t>P2 - Saída Lagoa de recalque (efluente tratado)</t>
  </si>
  <si>
    <t xml:space="preserve">Cromo Hexavalente </t>
  </si>
  <si>
    <t xml:space="preserve">Demanda Bioquímica de Oxigênio </t>
  </si>
  <si>
    <t xml:space="preserve">Ferro Dissolvido </t>
  </si>
  <si>
    <t xml:space="preserve">Níquel Total </t>
  </si>
  <si>
    <t xml:space="preserve">Nitrogênio Amoniacal Total </t>
  </si>
  <si>
    <t>Óleos e Graxas Minerais</t>
  </si>
  <si>
    <t xml:space="preserve">Óleos Vegetais e Gordura Animal </t>
  </si>
  <si>
    <t>Ph</t>
  </si>
  <si>
    <t xml:space="preserve">Sólido Sedimentável </t>
  </si>
  <si>
    <t xml:space="preserve">Sulfeto </t>
  </si>
  <si>
    <t>Surfactantes Aniônicos (LAS)</t>
  </si>
  <si>
    <t xml:space="preserve">Zinco Total </t>
  </si>
  <si>
    <t>Poço de monitoramento PM-01</t>
  </si>
  <si>
    <t>Poço de monitoramento PM-02</t>
  </si>
  <si>
    <t>2,4-Diclorofenol</t>
  </si>
  <si>
    <t>2-Clorofenol</t>
  </si>
  <si>
    <t>3,4-Diclorofenol</t>
  </si>
  <si>
    <t>Nitrato (como N)</t>
  </si>
  <si>
    <t>Pentaclorofenol</t>
  </si>
  <si>
    <t>P1 - Rio Saudades - Montante do Córrego Afluente</t>
  </si>
  <si>
    <t>P2 - Rio Saudades - Jusante do Córrego Afluente</t>
  </si>
  <si>
    <t>Cloreto total</t>
  </si>
  <si>
    <t xml:space="preserve">Cromo Total </t>
  </si>
  <si>
    <t xml:space="preserve">Mercúrio Total </t>
  </si>
  <si>
    <t>Monitoramento geotécnico</t>
  </si>
  <si>
    <t>Recalque</t>
  </si>
  <si>
    <t>Erosões</t>
  </si>
  <si>
    <t>Estabilidade do maciço</t>
  </si>
  <si>
    <t>Qualidade do ar</t>
  </si>
  <si>
    <t>Campanhas</t>
  </si>
  <si>
    <t>2 dias por ponto</t>
  </si>
  <si>
    <t>Partículas Totais em Suspensão</t>
  </si>
  <si>
    <t>Dióxido de enxofre</t>
  </si>
  <si>
    <t>Dióxido de nitrogênio</t>
  </si>
  <si>
    <t>Ozônio</t>
  </si>
  <si>
    <t>Monóxido de carbono</t>
  </si>
  <si>
    <t xml:space="preserve">Dedetização e desratização </t>
  </si>
  <si>
    <t>ANUAL ou conforme necessidade</t>
  </si>
  <si>
    <t>Edificações</t>
  </si>
  <si>
    <t>8) Emitir SEMESTRALMENTE a Declaração de Movimentação de Resíduos e de Rejeitos (DMR) gerada através do Sistema MTR, conforme estabelecido pela Portaria IMA 21/2019 em seu artigo 6°. A DMR deve ser enviada através do Sistema MTR dentro do primeiro trimestre subsequente ao período a ser reportado.</t>
  </si>
  <si>
    <t>PROGRAMAS AMBIENTAIS APRESENTADOS</t>
  </si>
  <si>
    <t>STATUS</t>
  </si>
  <si>
    <t>1. PLANO DE MONITORAMENTO DO SISTEMA DE TRATAMENTO DE EFLUENTES LÍQUIDOS</t>
  </si>
  <si>
    <t>idem LAO</t>
  </si>
  <si>
    <t>2. PLANO DE MONITORAMENTO DE ÁGUAS SUPERFICIAIS E SUBTERRÂNEAS</t>
  </si>
  <si>
    <t>3. PLANO DE MONITORAMENTO DAS EMISSÕES ATMOSFÉRICAS E ODORES</t>
  </si>
  <si>
    <t>tem relatório de 2024. Executar em 2025</t>
  </si>
  <si>
    <t>4. PLANO DE OPERAÇÃO DO ATERRO SANITÁRIO E DA ESTAÇÃO DE TRATAMENTO DE EFLUENTES</t>
  </si>
  <si>
    <t>ok</t>
  </si>
  <si>
    <t>5. PLANO DE AÇÃO EMERGENCIAL E CONTINGÊNCIA AMBIENTAL</t>
  </si>
  <si>
    <t>6. PLANO DE GERENCIAMENTO DE RESÍDUOS SÓLIDOS</t>
  </si>
  <si>
    <t>7. PLANO DE MONITORAMENTO DE AVES E PRAGAS</t>
  </si>
  <si>
    <t>ver com Schumina</t>
  </si>
  <si>
    <t>8. PROGRAMA DE COMUNICAÇÃO SOCIAL E EDUCAÇÃO AMBIENTAL</t>
  </si>
  <si>
    <t>ver com Michelly</t>
  </si>
  <si>
    <t>9. PLANO DE ENCERRAMENTO</t>
  </si>
  <si>
    <t>Aterro Xanxerê</t>
  </si>
  <si>
    <t>RSU/00097/CRO</t>
  </si>
  <si>
    <t>CHAPECÓ</t>
  </si>
  <si>
    <t>LAO 2206/2025</t>
  </si>
  <si>
    <t>Autoclave (3 t/dia)</t>
  </si>
  <si>
    <t xml:space="preserve">80 t/dia </t>
  </si>
  <si>
    <t>Linha Baliza, s/n Interior - CEP 89820-000</t>
  </si>
  <si>
    <t>Os documentos e relatórios com periodicidade de entrega ANUAL deverão ser protocolados até o dia 31 de março de cada ano, referente ao ano anterior</t>
  </si>
  <si>
    <t>P2 - Entrada lagoa de infiltração (efluente tratado)</t>
  </si>
  <si>
    <t>Coliforme Termotolerantes</t>
  </si>
  <si>
    <t>Fenois totais</t>
  </si>
  <si>
    <t>Óleos Vegetais E Gorduras Animais</t>
  </si>
  <si>
    <t>Surfactantes (substâncias tensoativas que reagem ao azul de metileno)</t>
  </si>
  <si>
    <t>Poço de Monitoramento PM-01</t>
  </si>
  <si>
    <t>Poço de Monitoramento PM-02</t>
  </si>
  <si>
    <t>Poço de Monitoramento PM-03</t>
  </si>
  <si>
    <t>Poço de Monitoramento PM-04</t>
  </si>
  <si>
    <t xml:space="preserve">Cobre Total </t>
  </si>
  <si>
    <t>Hidrocarbonetos aromáticos voláteis (BTEX - benzeno, tolueno, etilbenzeno, xileno)</t>
  </si>
  <si>
    <t>Emissão atmosférica da caldeira</t>
  </si>
  <si>
    <t>Conforme previsto na legislação aplicável à potência, alimentação e ano de instalação</t>
  </si>
  <si>
    <t>Ruidos</t>
  </si>
  <si>
    <t>Definido ANUAL</t>
  </si>
  <si>
    <t>As emissões de ruídos devem obedecer, no interesse da saúde, da segurança e do sossego público, aos padrões, critérios e diretrizes, estabelecidas em lei.</t>
  </si>
  <si>
    <t>executar?</t>
  </si>
  <si>
    <t>Relatório Técnico Quantitativo</t>
  </si>
  <si>
    <t xml:space="preserve">Quantidades de recebimento diário de RSU, média diária dentro de cada mês, total de cada mês e total do ano, vincular as quantidades com os municípios de origem. </t>
  </si>
  <si>
    <t>Eficiência autoclave (não pede na LAO, monitoramento interno)</t>
  </si>
  <si>
    <t>Definido MENSAL</t>
  </si>
  <si>
    <t>RSU/15844 e parecer técnico nº 26315/2023</t>
  </si>
  <si>
    <t>INIS</t>
  </si>
  <si>
    <t>LAO 2547/2024</t>
  </si>
  <si>
    <t>CRONOGRAMA DE COLETAS 2025</t>
  </si>
  <si>
    <t>LOCAL</t>
  </si>
  <si>
    <t>Xanxerê</t>
  </si>
  <si>
    <t>X</t>
  </si>
  <si>
    <t>Saudades</t>
  </si>
  <si>
    <t>Anchieta</t>
  </si>
  <si>
    <t>Erval Velho</t>
  </si>
  <si>
    <t>Maravilha</t>
  </si>
  <si>
    <t>Chapecó</t>
  </si>
  <si>
    <t>CRONOGRAMA FÍSICO-FINANCEIRO</t>
  </si>
  <si>
    <t>campanha anual</t>
  </si>
  <si>
    <t>ETE Chapecó</t>
  </si>
  <si>
    <t>24650/2023</t>
  </si>
  <si>
    <t>CCA 0128/2024</t>
  </si>
  <si>
    <t>Sistema de coleta e tratamento de esgotos sanitários</t>
  </si>
  <si>
    <t>0,1 L/s</t>
  </si>
  <si>
    <t>Apresentar na renovação da CCA</t>
  </si>
  <si>
    <t>Efluente bruto</t>
  </si>
  <si>
    <r>
      <t>DBO</t>
    </r>
    <r>
      <rPr>
        <sz val="5"/>
        <color rgb="FF000000"/>
        <rFont val="DejaVuSans-Oblique"/>
      </rPr>
      <t xml:space="preserve">5 </t>
    </r>
    <r>
      <rPr>
        <sz val="7"/>
        <color rgb="FF000000"/>
        <rFont val="DejaVuSans-Oblique"/>
      </rPr>
      <t xml:space="preserve">(mg/L) </t>
    </r>
  </si>
  <si>
    <t xml:space="preserve">DQO (mg/L) </t>
  </si>
  <si>
    <t xml:space="preserve">Fósforo total (mg/L) </t>
  </si>
  <si>
    <t>Efluente tratado</t>
  </si>
  <si>
    <t xml:space="preserve">pH </t>
  </si>
  <si>
    <t xml:space="preserve">Temperatura (ºC) </t>
  </si>
  <si>
    <t xml:space="preserve">Materiais sedimentáveis (mL/L) </t>
  </si>
  <si>
    <t xml:space="preserve">Óleos vegetais e gorduras animais (mg/L) </t>
  </si>
  <si>
    <t xml:space="preserve">Nitrogênio amoniacal total (mg/L) </t>
  </si>
  <si>
    <t xml:space="preserve">Nitrato (mg/L) </t>
  </si>
  <si>
    <t xml:space="preserve">Escherichia coli (UFC/100 mL) </t>
  </si>
  <si>
    <t>Cloro (mg/L)</t>
  </si>
  <si>
    <t>Ecotoxicidade (vibrio fisheri)</t>
  </si>
  <si>
    <t>Ecotoxicidade (daphnia magna)</t>
  </si>
  <si>
    <r>
      <t xml:space="preserve">1. O empreendimento deverá realizar a </t>
    </r>
    <r>
      <rPr>
        <b/>
        <sz val="10.5"/>
        <color theme="1"/>
        <rFont val="Arial"/>
        <family val="2"/>
      </rPr>
      <t>manutenção do sistema de tratamento, bem como inspeção periódica e limpeza de acordo com o estipulado no Memorial Descritivo</t>
    </r>
    <r>
      <rPr>
        <sz val="10.5"/>
        <color theme="1"/>
        <rFont val="Arial"/>
        <family val="2"/>
      </rPr>
      <t xml:space="preserve"> e de Cálculo do Sistema de Tratamento de Esgoto e Manual desenvolvido pela fabricante do sistema.</t>
    </r>
  </si>
  <si>
    <r>
      <t>2. A</t>
    </r>
    <r>
      <rPr>
        <b/>
        <sz val="10.5"/>
        <color theme="1"/>
        <rFont val="Arial"/>
        <family val="2"/>
      </rPr>
      <t xml:space="preserve"> limpeza do sistema de tratamento de esgoto deverá ser realizada conforme manual do fabricante</t>
    </r>
    <r>
      <rPr>
        <sz val="10.5"/>
        <color theme="1"/>
        <rFont val="Arial"/>
        <family val="2"/>
      </rPr>
      <t>, cujos</t>
    </r>
    <r>
      <rPr>
        <b/>
        <sz val="10.5"/>
        <color theme="1"/>
        <rFont val="Arial"/>
        <family val="2"/>
      </rPr>
      <t xml:space="preserve"> comprovantes deverão ser apresentados quando da renovação desta Certidão.</t>
    </r>
  </si>
  <si>
    <t>Autoclave Lages</t>
  </si>
  <si>
    <t>RSU/10501/CPS</t>
  </si>
  <si>
    <t>LAO 331/2025</t>
  </si>
  <si>
    <t>Central de armazenamento e unidade de Redução microbiana de RSS (autoclave)</t>
  </si>
  <si>
    <t>4 t/dia</t>
  </si>
  <si>
    <t xml:space="preserve">RUA JACIR STRINGHINI ESQUINA COM RUA CLELIO MIOLA, SN, ÁREA INDUSTRIAL - LAGES - CEP: 88514-630 </t>
  </si>
  <si>
    <t>Observar a emissão de sons e ruídos (níveis e limites) compatíveis com a legislação em vigor</t>
  </si>
  <si>
    <t>Fazer acompanhamento da eficiência periodicamente?</t>
  </si>
  <si>
    <t>Fazer ruídos uma vez ao ano?</t>
  </si>
  <si>
    <t>Oficina mecânica Maravilha</t>
  </si>
  <si>
    <t>Protocolo CONDER n° 882/2022</t>
  </si>
  <si>
    <t>AuA 882/2022</t>
  </si>
  <si>
    <t>71.00.00 - Serviços de reparação e manutenção de máquinas, equipamentos ou veículos, com pintura, exceto manutenção de eletrodomésticos.</t>
  </si>
  <si>
    <t>Avenida Alcides Antônio D’Agostini, nº 80, sala 01, BAIRRO: Industrial, CEP: 89.874-000, MUNICÍPIO: Maravilha</t>
  </si>
  <si>
    <t>Anualmente (até 22/07/2024) e na renovação da AuA</t>
  </si>
  <si>
    <t xml:space="preserve">SEMESTRAL </t>
  </si>
  <si>
    <t>Entrada CSAO (Efluente bruto)</t>
  </si>
  <si>
    <t>Saída CSAO (Efluente tratado)</t>
  </si>
  <si>
    <r>
      <t>DBO</t>
    </r>
    <r>
      <rPr>
        <sz val="5"/>
        <color rgb="FF000000"/>
        <rFont val="DejaVuSans-Oblique"/>
      </rPr>
      <t/>
    </r>
  </si>
  <si>
    <t xml:space="preserve">DQO </t>
  </si>
  <si>
    <t>Fenóis totais</t>
  </si>
  <si>
    <t xml:space="preserve">Materiais sedimentáveis </t>
  </si>
  <si>
    <t>Óleos e graxas</t>
  </si>
  <si>
    <t>Surfactantes</t>
  </si>
  <si>
    <r>
      <t xml:space="preserve">b) </t>
    </r>
    <r>
      <rPr>
        <b/>
        <sz val="10.5"/>
        <color theme="1"/>
        <rFont val="Arial"/>
        <family val="2"/>
      </rPr>
      <t>Comprovante de limpeza anual do sistema de tratamento de efluente sanitário</t>
    </r>
    <r>
      <rPr>
        <sz val="10.5"/>
        <color theme="1"/>
        <rFont val="Arial"/>
        <family val="2"/>
      </rPr>
      <t>, com comprovante (</t>
    </r>
    <r>
      <rPr>
        <b/>
        <sz val="10.5"/>
        <color theme="1"/>
        <rFont val="Arial"/>
        <family val="2"/>
      </rPr>
      <t>nota e/ou certificado</t>
    </r>
    <r>
      <rPr>
        <sz val="10.5"/>
        <color theme="1"/>
        <rFont val="Arial"/>
        <family val="2"/>
      </rPr>
      <t xml:space="preserve">) de empresa licenciada para a </t>
    </r>
    <r>
      <rPr>
        <b/>
        <sz val="10.5"/>
        <color theme="1"/>
        <rFont val="Arial"/>
        <family val="2"/>
      </rPr>
      <t>destinação do lodo.</t>
    </r>
  </si>
  <si>
    <t>programar para junho/2025</t>
  </si>
  <si>
    <r>
      <t>c)</t>
    </r>
    <r>
      <rPr>
        <b/>
        <sz val="10.5"/>
        <color theme="1"/>
        <rFont val="Arial"/>
        <family val="2"/>
      </rPr>
      <t xml:space="preserve"> Certificado de Destinação Final</t>
    </r>
    <r>
      <rPr>
        <sz val="10.5"/>
        <color theme="1"/>
        <rFont val="Arial"/>
        <family val="2"/>
      </rPr>
      <t xml:space="preserve"> por empresa licenciada da </t>
    </r>
    <r>
      <rPr>
        <b/>
        <sz val="10.5"/>
        <color theme="1"/>
        <rFont val="Arial"/>
        <family val="2"/>
      </rPr>
      <t>coleta e tratamento dos Resíduos Classe I</t>
    </r>
    <r>
      <rPr>
        <sz val="10.5"/>
        <color theme="1"/>
        <rFont val="Arial"/>
        <family val="2"/>
      </rPr>
      <t xml:space="preserve">, bem como, a </t>
    </r>
    <r>
      <rPr>
        <b/>
        <sz val="10.5"/>
        <color theme="1"/>
        <rFont val="Arial"/>
        <family val="2"/>
      </rPr>
      <t>apresentação de Movimentação de Resíduos e Rejeitos – Inventário.</t>
    </r>
  </si>
  <si>
    <t>consulta FCEI abertos no sinfat em 18/02/2025</t>
  </si>
  <si>
    <t>03.094.629/0001-36</t>
  </si>
  <si>
    <t>AMBIENTAL LIMPEZA URBANA E SANEAMENTO LTDA.</t>
  </si>
  <si>
    <t>Cadastrado(Aguardando Documento Digital)</t>
  </si>
  <si>
    <t>lavra a céu aberto LAP 2020</t>
  </si>
  <si>
    <t>03.094.629/0002-17</t>
  </si>
  <si>
    <t>Ambiental Limpeza Urbana e Saneamento</t>
  </si>
  <si>
    <t>2021 DANC</t>
  </si>
  <si>
    <t>03.094.629/0035-85</t>
  </si>
  <si>
    <t>AMBIENTAL LIMPEZA URBANA E SANEAMENTO LTDA</t>
  </si>
  <si>
    <t>2023 corte árvores isoladas</t>
  </si>
  <si>
    <t>AMBIENTAL SANEAMENTO E CONCESSÕES LTDA - DISPOSIÇÃO FINAL DE RESÍDUOS SÓLIDOS URBANOS</t>
  </si>
  <si>
    <t>02/2024 supressão em área rural (Itajaí)</t>
  </si>
  <si>
    <t>03.094.629/0039-09</t>
  </si>
  <si>
    <t>Solicitado documentação complementar</t>
  </si>
  <si>
    <t>AuC Anchieta fase V e VI</t>
  </si>
  <si>
    <t>LAO URE (solicitar prazo)</t>
  </si>
  <si>
    <t>LAO Nº 12.987/2025
ETR SÃO MIGUEL DO OESTE</t>
  </si>
  <si>
    <t>LAO N° 3482/2025
ATERRO ANCHIETA</t>
  </si>
  <si>
    <t>Limpeza anual do sistema de tratamento de efluentes sanitários</t>
  </si>
  <si>
    <t>Manutenção periódica da caixa de armazenamento de lixiviado</t>
  </si>
  <si>
    <t>CVM</t>
  </si>
  <si>
    <t>ESTAÇÃO DE TRANSBORDO DE RESÍDUOS</t>
  </si>
  <si>
    <t>1311/2021</t>
  </si>
  <si>
    <t>CONDER</t>
  </si>
  <si>
    <t>LAO 12.987/2025</t>
  </si>
  <si>
    <t>Estação de transbordo para resíduos ou rejeitos sólidos urbanos ou equiparadosaos resíduos domiciliares.</t>
  </si>
  <si>
    <t>43 ton/dia</t>
  </si>
  <si>
    <t>Linha Três Curva, BR 163, km 3, bairro Interior, São Miguel do Oeste</t>
  </si>
  <si>
    <t>Somenta na renovação da LAO</t>
  </si>
  <si>
    <t>Programas Ambientais</t>
  </si>
  <si>
    <t>8.2</t>
  </si>
  <si>
    <r>
      <t>Durante a fase de operação, os programas ambientais deverão contemplar a verificação contínua das condições do empreendimento, incluindo:</t>
    </r>
    <r>
      <rPr>
        <b/>
        <sz val="10.5"/>
        <color theme="1"/>
        <rFont val="Arial"/>
        <family val="2"/>
      </rPr>
      <t xml:space="preserve"> a limpeza anual do sistema de tratamento de efluentes sanitários</t>
    </r>
    <r>
      <rPr>
        <sz val="10.5"/>
        <color theme="1"/>
        <rFont val="Arial"/>
        <family val="2"/>
      </rPr>
      <t xml:space="preserve">; </t>
    </r>
    <r>
      <rPr>
        <b/>
        <sz val="10.5"/>
        <color theme="1"/>
        <rFont val="Arial"/>
        <family val="2"/>
      </rPr>
      <t>a manutenção periódica da caixa de armazenamento de lixiviado</t>
    </r>
    <r>
      <rPr>
        <sz val="10.5"/>
        <color theme="1"/>
        <rFont val="Arial"/>
        <family val="2"/>
      </rPr>
      <t>; bem como o adequado acondicionamento e a destinação ambientalmente correta dos resíduos gerado</t>
    </r>
  </si>
  <si>
    <t>214 t/dia</t>
  </si>
  <si>
    <t>LAO 3482/2025</t>
  </si>
  <si>
    <t>Fase I, Fase II, Fase IIIA, Fase IIIB e Fase IIIC</t>
  </si>
  <si>
    <t>Emissão de gases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</si>
</sst>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R$&quot;\ * #,##0.00_-;\-&quot;R$&quot;\ * #,##0.00_-;_-&quot;R$&quot;\ * &quot;-&quot;??_-;_-@_-"/>
    <numFmt numFmtId="164" formatCode="[$-416]mmmm\-yy;@"/>
  </numFmts>
  <fonts count="26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0.5"/>
      <color theme="1"/>
      <name val="Arial"/>
      <family val="2"/>
    </font>
    <font>
      <sz val="10.5"/>
      <color theme="1"/>
      <name val="Arial"/>
      <family val="2"/>
    </font>
    <font>
      <sz val="10.5"/>
      <color rgb="FFFF0000"/>
      <name val="Arial"/>
      <family val="2"/>
    </font>
    <font>
      <b/>
      <sz val="10.5"/>
      <name val="Arial"/>
      <family val="2"/>
    </font>
    <font>
      <sz val="7"/>
      <color rgb="FF000000"/>
      <name val="DejaVuSans-Oblique"/>
    </font>
    <font>
      <sz val="5"/>
      <color rgb="FF000000"/>
      <name val="DejaVuSans-Oblique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.5"/>
      <color rgb="FFFF0000"/>
      <name val="Arial"/>
      <family val="2"/>
    </font>
    <font>
      <sz val="10"/>
      <color rgb="FFFF0000"/>
      <name val="Arial"/>
      <family val="2"/>
    </font>
    <font>
      <sz val="10.5"/>
      <name val="Arial"/>
      <family val="2"/>
    </font>
    <font>
      <sz val="11"/>
      <color theme="1"/>
      <name val="Calibri"/>
      <family val="2"/>
      <scheme val="minor"/>
    </font>
    <font>
      <sz val="9"/>
      <color rgb="FF000000"/>
      <name val="Arial"/>
      <family val="2"/>
    </font>
    <font>
      <sz val="8"/>
      <name val="Calibri"/>
      <family val="2"/>
      <scheme val="minor"/>
    </font>
    <font>
      <sz val="10"/>
      <color rgb="FF000000"/>
      <name val="LiberationSans"/>
    </font>
    <font>
      <b/>
      <sz val="10"/>
      <color rgb="FF000000"/>
      <name val="LiberationSans-Bold"/>
    </font>
    <font>
      <sz val="11"/>
      <color theme="1"/>
      <name val="Arial"/>
      <family val="2"/>
    </font>
    <font>
      <sz val="10"/>
      <color rgb="FF3C3C3C"/>
      <name val="Helvetica"/>
    </font>
    <font>
      <sz val="11"/>
      <name val="Calibri"/>
      <family val="2"/>
      <scheme val="minor"/>
    </font>
    <font>
      <b/>
      <sz val="11"/>
      <color theme="1"/>
      <name val="Arial"/>
      <family val="2"/>
    </font>
    <font>
      <vertAlign val="superscript"/>
      <sz val="11"/>
      <color theme="1"/>
      <name val="Arial"/>
      <family val="2"/>
    </font>
    <font>
      <b/>
      <vertAlign val="superscript"/>
      <sz val="11"/>
      <color theme="1"/>
      <name val="Arial"/>
      <family val="2"/>
    </font>
    <font>
      <sz val="10"/>
      <color rgb="FF000000"/>
      <name val="Arial"/>
      <family val="2"/>
    </font>
    <font>
      <u/>
      <sz val="11"/>
      <color theme="10"/>
      <name val="Calibri"/>
      <family val="2"/>
    </font>
  </fonts>
  <fills count="1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2F6FF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79998168889431442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ck">
        <color rgb="FFC0C0C0"/>
      </left>
      <right style="thick">
        <color rgb="FFC0C0C0"/>
      </right>
      <top style="thick">
        <color rgb="FFC0C0C0"/>
      </top>
      <bottom style="thick">
        <color rgb="FFC0C0C0"/>
      </bottom>
      <diagonal/>
    </border>
    <border>
      <left/>
      <right style="thick">
        <color rgb="FFC0C0C0"/>
      </right>
      <top style="thick">
        <color rgb="FFC0C0C0"/>
      </top>
      <bottom style="thick">
        <color rgb="FFC0C0C0"/>
      </bottom>
      <diagonal/>
    </border>
    <border>
      <left/>
      <right style="thick">
        <color rgb="FFC0C0C0"/>
      </right>
      <top/>
      <bottom/>
      <diagonal/>
    </border>
    <border>
      <left style="thick">
        <color rgb="FFC0C0C0"/>
      </left>
      <right style="thick">
        <color rgb="FFC0C0C0"/>
      </right>
      <top/>
      <bottom style="thick">
        <color rgb="FFC0C0C0"/>
      </bottom>
      <diagonal/>
    </border>
    <border>
      <left/>
      <right style="thick">
        <color rgb="FFC0C0C0"/>
      </right>
      <top/>
      <bottom style="thick">
        <color rgb="FFC0C0C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3">
    <xf numFmtId="0" fontId="0" fillId="0" borderId="0"/>
    <xf numFmtId="44" fontId="13" fillId="0" borderId="0" applyFont="0" applyFill="0" applyBorder="0" applyAlignment="0" applyProtection="0"/>
    <xf numFmtId="0" fontId="25" fillId="0" borderId="0" applyNumberFormat="0" applyFill="0" applyBorder="0" applyAlignment="0" applyProtection="0">
      <alignment vertical="top"/>
      <protection locked="0"/>
    </xf>
  </cellStyleXfs>
  <cellXfs count="198">
    <xf numFmtId="0" fontId="0" fillId="0" borderId="0" xfId="0"/>
    <xf numFmtId="0" fontId="1" fillId="0" borderId="1" xfId="0" applyFont="1" applyBorder="1" applyAlignment="1">
      <alignment horizontal="left" vertical="center"/>
    </xf>
    <xf numFmtId="0" fontId="2" fillId="0" borderId="0" xfId="0" applyFont="1"/>
    <xf numFmtId="0" fontId="2" fillId="2" borderId="0" xfId="0" applyFont="1" applyFill="1" applyAlignment="1">
      <alignment horizontal="left"/>
    </xf>
    <xf numFmtId="0" fontId="3" fillId="0" borderId="0" xfId="0" applyFont="1"/>
    <xf numFmtId="0" fontId="3" fillId="0" borderId="0" xfId="0" applyFont="1" applyAlignment="1">
      <alignment horizontal="left"/>
    </xf>
    <xf numFmtId="14" fontId="3" fillId="0" borderId="0" xfId="0" applyNumberFormat="1" applyFont="1" applyAlignment="1">
      <alignment horizontal="left"/>
    </xf>
    <xf numFmtId="0" fontId="2" fillId="0" borderId="0" xfId="0" applyFont="1" applyAlignment="1">
      <alignment horizontal="left"/>
    </xf>
    <xf numFmtId="0" fontId="2" fillId="0" borderId="1" xfId="0" applyFont="1" applyBorder="1" applyAlignment="1">
      <alignment vertical="center"/>
    </xf>
    <xf numFmtId="0" fontId="2" fillId="0" borderId="1" xfId="0" applyFont="1" applyBorder="1"/>
    <xf numFmtId="0" fontId="3" fillId="0" borderId="3" xfId="0" applyFont="1" applyBorder="1" applyAlignment="1">
      <alignment horizontal="left" vertical="center"/>
    </xf>
    <xf numFmtId="0" fontId="3" fillId="0" borderId="2" xfId="0" applyFont="1" applyBorder="1" applyAlignment="1">
      <alignment horizontal="left" vertical="center"/>
    </xf>
    <xf numFmtId="0" fontId="3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 wrapText="1"/>
    </xf>
    <xf numFmtId="0" fontId="4" fillId="0" borderId="0" xfId="0" applyFont="1"/>
    <xf numFmtId="0" fontId="3" fillId="0" borderId="0" xfId="0" applyFont="1" applyAlignment="1">
      <alignment horizontal="left" wrapText="1"/>
    </xf>
    <xf numFmtId="0" fontId="3" fillId="0" borderId="1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5" fillId="0" borderId="1" xfId="0" applyFont="1" applyBorder="1" applyAlignment="1">
      <alignment vertical="center"/>
    </xf>
    <xf numFmtId="0" fontId="3" fillId="0" borderId="0" xfId="0" applyFont="1" applyAlignment="1">
      <alignment wrapText="1"/>
    </xf>
    <xf numFmtId="0" fontId="10" fillId="0" borderId="0" xfId="0" applyFont="1"/>
    <xf numFmtId="0" fontId="3" fillId="0" borderId="8" xfId="0" applyFont="1" applyBorder="1" applyAlignment="1">
      <alignment horizontal="left" vertical="center"/>
    </xf>
    <xf numFmtId="0" fontId="11" fillId="0" borderId="1" xfId="0" applyFont="1" applyBorder="1" applyAlignment="1">
      <alignment horizontal="left" vertical="center"/>
    </xf>
    <xf numFmtId="0" fontId="9" fillId="0" borderId="1" xfId="0" applyFont="1" applyBorder="1"/>
    <xf numFmtId="0" fontId="9" fillId="0" borderId="1" xfId="0" applyFont="1" applyBorder="1" applyAlignment="1">
      <alignment horizontal="center"/>
    </xf>
    <xf numFmtId="0" fontId="8" fillId="0" borderId="0" xfId="0" applyFont="1"/>
    <xf numFmtId="0" fontId="2" fillId="0" borderId="2" xfId="0" applyFont="1" applyBorder="1" applyAlignment="1">
      <alignment horizontal="left" vertical="center"/>
    </xf>
    <xf numFmtId="0" fontId="2" fillId="4" borderId="0" xfId="0" applyFont="1" applyFill="1"/>
    <xf numFmtId="0" fontId="12" fillId="4" borderId="0" xfId="0" applyFont="1" applyFill="1"/>
    <xf numFmtId="44" fontId="13" fillId="0" borderId="1" xfId="1" applyFont="1" applyBorder="1" applyAlignment="1">
      <alignment horizontal="center"/>
    </xf>
    <xf numFmtId="44" fontId="13" fillId="0" borderId="9" xfId="1" applyFont="1" applyBorder="1" applyAlignment="1">
      <alignment horizontal="center"/>
    </xf>
    <xf numFmtId="44" fontId="13" fillId="0" borderId="3" xfId="1" applyFont="1" applyBorder="1" applyAlignment="1">
      <alignment horizontal="center"/>
    </xf>
    <xf numFmtId="44" fontId="13" fillId="0" borderId="10" xfId="1" applyFont="1" applyBorder="1" applyAlignment="1">
      <alignment horizontal="center"/>
    </xf>
    <xf numFmtId="44" fontId="0" fillId="0" borderId="1" xfId="0" applyNumberFormat="1" applyBorder="1"/>
    <xf numFmtId="44" fontId="9" fillId="0" borderId="1" xfId="0" applyNumberFormat="1" applyFont="1" applyBorder="1"/>
    <xf numFmtId="44" fontId="13" fillId="5" borderId="1" xfId="1" applyFont="1" applyFill="1" applyBorder="1" applyAlignment="1">
      <alignment horizontal="center"/>
    </xf>
    <xf numFmtId="44" fontId="13" fillId="5" borderId="3" xfId="1" applyFont="1" applyFill="1" applyBorder="1" applyAlignment="1">
      <alignment horizontal="center"/>
    </xf>
    <xf numFmtId="0" fontId="0" fillId="5" borderId="0" xfId="0" applyFill="1"/>
    <xf numFmtId="44" fontId="13" fillId="0" borderId="9" xfId="1" applyFont="1" applyFill="1" applyBorder="1" applyAlignment="1">
      <alignment horizontal="center"/>
    </xf>
    <xf numFmtId="0" fontId="9" fillId="5" borderId="1" xfId="0" applyFont="1" applyFill="1" applyBorder="1" applyAlignment="1">
      <alignment horizontal="center"/>
    </xf>
    <xf numFmtId="0" fontId="2" fillId="0" borderId="0" xfId="0" applyFont="1" applyAlignment="1">
      <alignment wrapText="1"/>
    </xf>
    <xf numFmtId="0" fontId="14" fillId="6" borderId="11" xfId="0" applyFont="1" applyFill="1" applyBorder="1" applyAlignment="1">
      <alignment horizontal="center" vertical="center" wrapText="1"/>
    </xf>
    <xf numFmtId="0" fontId="14" fillId="6" borderId="12" xfId="0" applyFont="1" applyFill="1" applyBorder="1" applyAlignment="1">
      <alignment horizontal="center" vertical="center" wrapText="1"/>
    </xf>
    <xf numFmtId="0" fontId="14" fillId="6" borderId="13" xfId="0" applyFont="1" applyFill="1" applyBorder="1" applyAlignment="1">
      <alignment horizontal="center" vertical="center" wrapText="1"/>
    </xf>
    <xf numFmtId="0" fontId="14" fillId="7" borderId="14" xfId="0" applyFont="1" applyFill="1" applyBorder="1" applyAlignment="1">
      <alignment horizontal="center" vertical="center" wrapText="1"/>
    </xf>
    <xf numFmtId="0" fontId="14" fillId="7" borderId="15" xfId="0" applyFont="1" applyFill="1" applyBorder="1" applyAlignment="1">
      <alignment horizontal="center" vertical="center" wrapText="1"/>
    </xf>
    <xf numFmtId="0" fontId="14" fillId="7" borderId="13" xfId="0" applyFont="1" applyFill="1" applyBorder="1" applyAlignment="1">
      <alignment horizontal="center" vertical="center" wrapText="1"/>
    </xf>
    <xf numFmtId="0" fontId="14" fillId="6" borderId="14" xfId="0" applyFont="1" applyFill="1" applyBorder="1" applyAlignment="1">
      <alignment horizontal="center" vertical="center" wrapText="1"/>
    </xf>
    <xf numFmtId="0" fontId="14" fillId="6" borderId="15" xfId="0" applyFont="1" applyFill="1" applyBorder="1" applyAlignment="1">
      <alignment horizontal="center" vertical="center" wrapText="1"/>
    </xf>
    <xf numFmtId="14" fontId="3" fillId="0" borderId="0" xfId="0" applyNumberFormat="1" applyFont="1"/>
    <xf numFmtId="0" fontId="0" fillId="0" borderId="0" xfId="0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 applyAlignment="1">
      <alignment horizontal="center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vertical="center"/>
    </xf>
    <xf numFmtId="0" fontId="16" fillId="0" borderId="1" xfId="0" applyFont="1" applyBorder="1" applyAlignment="1">
      <alignment vertical="center"/>
    </xf>
    <xf numFmtId="16" fontId="0" fillId="0" borderId="1" xfId="0" applyNumberFormat="1" applyBorder="1"/>
    <xf numFmtId="0" fontId="17" fillId="0" borderId="1" xfId="0" applyFont="1" applyBorder="1" applyAlignment="1">
      <alignment vertical="center"/>
    </xf>
    <xf numFmtId="0" fontId="16" fillId="0" borderId="1" xfId="0" applyFont="1" applyBorder="1" applyAlignment="1">
      <alignment vertical="center" wrapText="1"/>
    </xf>
    <xf numFmtId="0" fontId="9" fillId="0" borderId="1" xfId="0" applyFont="1" applyBorder="1" applyAlignment="1">
      <alignment vertical="center"/>
    </xf>
    <xf numFmtId="0" fontId="3" fillId="0" borderId="1" xfId="0" applyFont="1" applyBorder="1"/>
    <xf numFmtId="0" fontId="3" fillId="0" borderId="1" xfId="0" applyFont="1" applyBorder="1" applyAlignment="1">
      <alignment wrapText="1"/>
    </xf>
    <xf numFmtId="0" fontId="3" fillId="0" borderId="1" xfId="0" applyFont="1" applyBorder="1" applyAlignment="1">
      <alignment vertical="center"/>
    </xf>
    <xf numFmtId="0" fontId="3" fillId="0" borderId="1" xfId="0" applyFont="1" applyBorder="1" applyAlignment="1">
      <alignment vertical="center" wrapText="1"/>
    </xf>
    <xf numFmtId="0" fontId="2" fillId="0" borderId="1" xfId="0" applyFont="1" applyBorder="1" applyAlignment="1">
      <alignment horizontal="left"/>
    </xf>
    <xf numFmtId="0" fontId="3" fillId="0" borderId="1" xfId="0" applyFont="1" applyBorder="1" applyAlignment="1">
      <alignment horizontal="left"/>
    </xf>
    <xf numFmtId="14" fontId="3" fillId="0" borderId="1" xfId="0" applyNumberFormat="1" applyFont="1" applyBorder="1" applyAlignment="1">
      <alignment horizontal="left"/>
    </xf>
    <xf numFmtId="0" fontId="3" fillId="0" borderId="1" xfId="0" applyFont="1" applyBorder="1" applyAlignment="1">
      <alignment horizontal="left" wrapText="1"/>
    </xf>
    <xf numFmtId="0" fontId="2" fillId="2" borderId="0" xfId="0" applyFont="1" applyFill="1"/>
    <xf numFmtId="0" fontId="2" fillId="2" borderId="1" xfId="0" applyFont="1" applyFill="1" applyBorder="1" applyAlignment="1">
      <alignment horizontal="center"/>
    </xf>
    <xf numFmtId="14" fontId="0" fillId="0" borderId="1" xfId="0" applyNumberFormat="1" applyBorder="1" applyAlignment="1">
      <alignment horizontal="center" vertical="center"/>
    </xf>
    <xf numFmtId="0" fontId="0" fillId="0" borderId="0" xfId="0" applyAlignment="1">
      <alignment vertical="center"/>
    </xf>
    <xf numFmtId="0" fontId="2" fillId="2" borderId="0" xfId="0" applyFont="1" applyFill="1" applyAlignment="1">
      <alignment horizontal="center"/>
    </xf>
    <xf numFmtId="0" fontId="3" fillId="0" borderId="1" xfId="0" applyFont="1" applyBorder="1" applyAlignment="1">
      <alignment horizontal="center" vertical="center"/>
    </xf>
    <xf numFmtId="0" fontId="18" fillId="0" borderId="1" xfId="0" applyFont="1" applyBorder="1" applyAlignment="1">
      <alignment horizontal="left" vertical="center"/>
    </xf>
    <xf numFmtId="0" fontId="18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14" fontId="0" fillId="8" borderId="1" xfId="0" applyNumberFormat="1" applyFill="1" applyBorder="1" applyAlignment="1">
      <alignment horizontal="center"/>
    </xf>
    <xf numFmtId="14" fontId="0" fillId="8" borderId="1" xfId="0" applyNumberFormat="1" applyFill="1" applyBorder="1" applyAlignment="1">
      <alignment horizontal="center" vertical="center"/>
    </xf>
    <xf numFmtId="14" fontId="0" fillId="8" borderId="1" xfId="0" applyNumberFormat="1" applyFill="1" applyBorder="1" applyAlignment="1">
      <alignment horizontal="center" vertical="center" wrapText="1"/>
    </xf>
    <xf numFmtId="16" fontId="0" fillId="8" borderId="1" xfId="0" applyNumberFormat="1" applyFill="1" applyBorder="1"/>
    <xf numFmtId="0" fontId="0" fillId="8" borderId="1" xfId="0" applyFill="1" applyBorder="1"/>
    <xf numFmtId="0" fontId="9" fillId="2" borderId="1" xfId="0" applyFont="1" applyFill="1" applyBorder="1"/>
    <xf numFmtId="0" fontId="9" fillId="2" borderId="1" xfId="0" applyFont="1" applyFill="1" applyBorder="1" applyAlignment="1">
      <alignment horizontal="center"/>
    </xf>
    <xf numFmtId="0" fontId="3" fillId="0" borderId="2" xfId="0" applyFont="1" applyBorder="1" applyAlignment="1">
      <alignment horizontal="left" vertical="center" wrapText="1"/>
    </xf>
    <xf numFmtId="0" fontId="0" fillId="0" borderId="3" xfId="0" applyBorder="1" applyAlignment="1">
      <alignment horizontal="left" vertical="center"/>
    </xf>
    <xf numFmtId="0" fontId="0" fillId="8" borderId="1" xfId="0" applyFill="1" applyBorder="1" applyAlignment="1">
      <alignment horizontal="center"/>
    </xf>
    <xf numFmtId="1" fontId="0" fillId="8" borderId="1" xfId="0" applyNumberFormat="1" applyFill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14" fontId="0" fillId="9" borderId="1" xfId="0" applyNumberFormat="1" applyFill="1" applyBorder="1" applyAlignment="1">
      <alignment horizontal="center"/>
    </xf>
    <xf numFmtId="0" fontId="9" fillId="9" borderId="1" xfId="0" applyFont="1" applyFill="1" applyBorder="1" applyAlignment="1">
      <alignment horizontal="center"/>
    </xf>
    <xf numFmtId="0" fontId="19" fillId="0" borderId="0" xfId="0" applyFont="1"/>
    <xf numFmtId="0" fontId="3" fillId="0" borderId="0" xfId="0" applyFont="1" applyAlignment="1">
      <alignment horizontal="left" vertical="center"/>
    </xf>
    <xf numFmtId="0" fontId="2" fillId="0" borderId="0" xfId="0" applyFont="1" applyAlignment="1">
      <alignment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/>
    </xf>
    <xf numFmtId="0" fontId="0" fillId="10" borderId="1" xfId="0" applyFill="1" applyBorder="1" applyAlignment="1">
      <alignment horizontal="center"/>
    </xf>
    <xf numFmtId="14" fontId="0" fillId="10" borderId="1" xfId="0" applyNumberFormat="1" applyFill="1" applyBorder="1" applyAlignment="1">
      <alignment horizontal="center"/>
    </xf>
    <xf numFmtId="14" fontId="0" fillId="10" borderId="1" xfId="0" applyNumberForma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2" fillId="4" borderId="0" xfId="0" applyFont="1" applyFill="1" applyAlignment="1">
      <alignment horizontal="left"/>
    </xf>
    <xf numFmtId="0" fontId="3" fillId="9" borderId="2" xfId="0" applyFont="1" applyFill="1" applyBorder="1" applyAlignment="1">
      <alignment horizontal="left" vertical="center"/>
    </xf>
    <xf numFmtId="0" fontId="3" fillId="9" borderId="1" xfId="0" applyFont="1" applyFill="1" applyBorder="1" applyAlignment="1">
      <alignment horizontal="left" vertical="center"/>
    </xf>
    <xf numFmtId="0" fontId="2" fillId="9" borderId="1" xfId="0" applyFont="1" applyFill="1" applyBorder="1" applyAlignment="1">
      <alignment vertical="center" wrapText="1"/>
    </xf>
    <xf numFmtId="0" fontId="2" fillId="9" borderId="1" xfId="0" applyFont="1" applyFill="1" applyBorder="1" applyAlignment="1">
      <alignment vertical="center"/>
    </xf>
    <xf numFmtId="0" fontId="0" fillId="10" borderId="1" xfId="0" applyFill="1" applyBorder="1"/>
    <xf numFmtId="0" fontId="20" fillId="0" borderId="1" xfId="0" applyFont="1" applyBorder="1" applyAlignment="1">
      <alignment vertical="center"/>
    </xf>
    <xf numFmtId="0" fontId="3" fillId="9" borderId="1" xfId="0" applyFont="1" applyFill="1" applyBorder="1" applyAlignment="1">
      <alignment horizontal="left" vertical="center" wrapText="1"/>
    </xf>
    <xf numFmtId="14" fontId="0" fillId="10" borderId="9" xfId="0" applyNumberFormat="1" applyFill="1" applyBorder="1" applyAlignment="1">
      <alignment horizontal="center"/>
    </xf>
    <xf numFmtId="0" fontId="3" fillId="11" borderId="2" xfId="0" applyFont="1" applyFill="1" applyBorder="1" applyAlignment="1">
      <alignment horizontal="center" vertical="center"/>
    </xf>
    <xf numFmtId="0" fontId="3" fillId="11" borderId="1" xfId="0" applyFont="1" applyFill="1" applyBorder="1" applyAlignment="1">
      <alignment horizontal="center" vertical="center"/>
    </xf>
    <xf numFmtId="0" fontId="2" fillId="9" borderId="2" xfId="0" applyFont="1" applyFill="1" applyBorder="1" applyAlignment="1">
      <alignment vertical="center"/>
    </xf>
    <xf numFmtId="0" fontId="2" fillId="0" borderId="6" xfId="0" applyFont="1" applyBorder="1" applyAlignment="1">
      <alignment horizontal="center" vertical="center"/>
    </xf>
    <xf numFmtId="0" fontId="18" fillId="0" borderId="19" xfId="0" applyFont="1" applyBorder="1" applyAlignment="1">
      <alignment vertical="center"/>
    </xf>
    <xf numFmtId="0" fontId="2" fillId="0" borderId="1" xfId="0" applyFont="1" applyBorder="1" applyAlignment="1">
      <alignment horizontal="left" vertical="center"/>
    </xf>
    <xf numFmtId="0" fontId="18" fillId="0" borderId="1" xfId="0" applyFont="1" applyBorder="1" applyAlignment="1">
      <alignment vertical="center"/>
    </xf>
    <xf numFmtId="0" fontId="0" fillId="9" borderId="1" xfId="0" applyFill="1" applyBorder="1"/>
    <xf numFmtId="0" fontId="20" fillId="10" borderId="1" xfId="0" applyFont="1" applyFill="1" applyBorder="1"/>
    <xf numFmtId="0" fontId="0" fillId="0" borderId="2" xfId="0" applyBorder="1" applyAlignment="1">
      <alignment horizontal="left" vertical="center"/>
    </xf>
    <xf numFmtId="14" fontId="0" fillId="0" borderId="1" xfId="0" applyNumberFormat="1" applyBorder="1"/>
    <xf numFmtId="14" fontId="0" fillId="10" borderId="9" xfId="0" applyNumberFormat="1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164" fontId="0" fillId="0" borderId="1" xfId="0" applyNumberFormat="1" applyBorder="1"/>
    <xf numFmtId="164" fontId="0" fillId="0" borderId="1" xfId="0" applyNumberFormat="1" applyBorder="1" applyAlignment="1">
      <alignment horizontal="center"/>
    </xf>
    <xf numFmtId="0" fontId="12" fillId="0" borderId="2" xfId="0" applyFont="1" applyBorder="1" applyAlignment="1">
      <alignment horizontal="left" vertical="center"/>
    </xf>
    <xf numFmtId="0" fontId="12" fillId="0" borderId="1" xfId="0" applyFont="1" applyBorder="1" applyAlignment="1">
      <alignment horizontal="left" vertical="center"/>
    </xf>
    <xf numFmtId="0" fontId="12" fillId="9" borderId="1" xfId="0" applyFont="1" applyFill="1" applyBorder="1" applyAlignment="1">
      <alignment horizontal="left" vertical="center"/>
    </xf>
    <xf numFmtId="0" fontId="2" fillId="0" borderId="1" xfId="0" applyFont="1" applyBorder="1" applyAlignment="1">
      <alignment wrapText="1"/>
    </xf>
    <xf numFmtId="0" fontId="3" fillId="9" borderId="1" xfId="0" applyFont="1" applyFill="1" applyBorder="1" applyAlignment="1">
      <alignment vertical="center" wrapText="1"/>
    </xf>
    <xf numFmtId="0" fontId="5" fillId="9" borderId="1" xfId="0" applyFont="1" applyFill="1" applyBorder="1" applyAlignment="1">
      <alignment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5" fillId="0" borderId="1" xfId="0" applyFont="1" applyBorder="1"/>
    <xf numFmtId="0" fontId="5" fillId="9" borderId="1" xfId="0" applyFont="1" applyFill="1" applyBorder="1" applyAlignment="1">
      <alignment vertical="center"/>
    </xf>
    <xf numFmtId="0" fontId="21" fillId="0" borderId="1" xfId="0" applyFont="1" applyBorder="1" applyAlignment="1">
      <alignment horizontal="justify"/>
    </xf>
    <xf numFmtId="0" fontId="18" fillId="0" borderId="1" xfId="0" applyFont="1" applyBorder="1" applyAlignment="1">
      <alignment horizontal="justify"/>
    </xf>
    <xf numFmtId="0" fontId="24" fillId="0" borderId="0" xfId="0" applyFont="1" applyAlignment="1">
      <alignment horizontal="center" wrapText="1"/>
    </xf>
    <xf numFmtId="0" fontId="5" fillId="2" borderId="9" xfId="0" applyFont="1" applyFill="1" applyBorder="1" applyAlignment="1">
      <alignment vertical="center"/>
    </xf>
    <xf numFmtId="0" fontId="5" fillId="2" borderId="8" xfId="0" applyFont="1" applyFill="1" applyBorder="1" applyAlignment="1">
      <alignment vertical="center"/>
    </xf>
    <xf numFmtId="0" fontId="2" fillId="2" borderId="8" xfId="0" applyFont="1" applyFill="1" applyBorder="1" applyAlignment="1">
      <alignment vertical="center" wrapText="1"/>
    </xf>
    <xf numFmtId="0" fontId="2" fillId="2" borderId="9" xfId="0" applyFont="1" applyFill="1" applyBorder="1" applyAlignment="1">
      <alignment vertical="center"/>
    </xf>
    <xf numFmtId="0" fontId="2" fillId="2" borderId="8" xfId="0" applyFont="1" applyFill="1" applyBorder="1" applyAlignment="1">
      <alignment vertical="center"/>
    </xf>
    <xf numFmtId="0" fontId="20" fillId="0" borderId="1" xfId="0" applyFont="1" applyBorder="1" applyAlignment="1">
      <alignment vertical="center" wrapText="1"/>
    </xf>
    <xf numFmtId="0" fontId="2" fillId="0" borderId="5" xfId="0" applyFont="1" applyBorder="1" applyAlignment="1">
      <alignment horizontal="left" vertical="center"/>
    </xf>
    <xf numFmtId="0" fontId="25" fillId="0" borderId="1" xfId="2" applyBorder="1" applyAlignment="1" applyProtection="1">
      <alignment horizontal="center" vertical="center" wrapText="1"/>
    </xf>
    <xf numFmtId="0" fontId="0" fillId="0" borderId="1" xfId="0" applyBorder="1" applyAlignment="1">
      <alignment horizontal="center" wrapText="1"/>
    </xf>
    <xf numFmtId="0" fontId="9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/>
    </xf>
    <xf numFmtId="0" fontId="25" fillId="0" borderId="3" xfId="2" applyBorder="1" applyAlignment="1" applyProtection="1">
      <alignment horizontal="center" vertical="center" wrapText="1"/>
    </xf>
    <xf numFmtId="0" fontId="25" fillId="0" borderId="7" xfId="2" applyBorder="1" applyAlignment="1" applyProtection="1">
      <alignment horizontal="center" vertical="center" wrapText="1"/>
    </xf>
    <xf numFmtId="0" fontId="25" fillId="0" borderId="2" xfId="2" applyBorder="1" applyAlignment="1" applyProtection="1">
      <alignment horizontal="center" vertical="center" wrapText="1"/>
    </xf>
    <xf numFmtId="0" fontId="0" fillId="5" borderId="9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25" fillId="0" borderId="1" xfId="2" applyBorder="1" applyAlignment="1" applyProtection="1">
      <alignment horizontal="center" vertical="center" wrapText="1"/>
    </xf>
    <xf numFmtId="0" fontId="0" fillId="0" borderId="3" xfId="0" applyBorder="1" applyAlignment="1">
      <alignment horizontal="left" vertical="center"/>
    </xf>
    <xf numFmtId="0" fontId="0" fillId="0" borderId="2" xfId="0" applyBorder="1" applyAlignment="1">
      <alignment horizontal="left" vertical="center"/>
    </xf>
    <xf numFmtId="0" fontId="2" fillId="2" borderId="1" xfId="0" applyFont="1" applyFill="1" applyBorder="1" applyAlignment="1">
      <alignment horizontal="center" vertical="center"/>
    </xf>
    <xf numFmtId="0" fontId="3" fillId="0" borderId="3" xfId="0" applyFont="1" applyBorder="1" applyAlignment="1">
      <alignment horizontal="left" vertical="center"/>
    </xf>
    <xf numFmtId="0" fontId="3" fillId="0" borderId="2" xfId="0" applyFont="1" applyBorder="1" applyAlignment="1">
      <alignment horizontal="left" vertical="center"/>
    </xf>
    <xf numFmtId="0" fontId="2" fillId="2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/>
    </xf>
    <xf numFmtId="0" fontId="3" fillId="0" borderId="5" xfId="0" applyFont="1" applyBorder="1" applyAlignment="1">
      <alignment horizontal="left" vertical="center"/>
    </xf>
    <xf numFmtId="0" fontId="3" fillId="0" borderId="6" xfId="0" applyFont="1" applyBorder="1" applyAlignment="1">
      <alignment horizontal="left" vertical="center"/>
    </xf>
    <xf numFmtId="0" fontId="3" fillId="0" borderId="4" xfId="0" applyFont="1" applyBorder="1" applyAlignment="1">
      <alignment horizontal="left" vertical="center"/>
    </xf>
    <xf numFmtId="0" fontId="2" fillId="3" borderId="1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left" vertical="center"/>
    </xf>
    <xf numFmtId="0" fontId="3" fillId="0" borderId="0" xfId="0" applyFont="1" applyAlignment="1">
      <alignment horizontal="left" wrapText="1"/>
    </xf>
    <xf numFmtId="0" fontId="3" fillId="0" borderId="3" xfId="0" applyFont="1" applyBorder="1" applyAlignment="1">
      <alignment horizontal="left" vertical="center" wrapText="1"/>
    </xf>
    <xf numFmtId="0" fontId="3" fillId="0" borderId="7" xfId="0" applyFont="1" applyBorder="1" applyAlignment="1">
      <alignment horizontal="left" vertical="center" wrapText="1"/>
    </xf>
    <xf numFmtId="0" fontId="3" fillId="0" borderId="2" xfId="0" applyFont="1" applyBorder="1" applyAlignment="1">
      <alignment horizontal="left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12" fillId="0" borderId="1" xfId="0" applyFont="1" applyBorder="1" applyAlignment="1">
      <alignment horizontal="left" vertical="center"/>
    </xf>
    <xf numFmtId="0" fontId="12" fillId="0" borderId="1" xfId="0" applyFont="1" applyBorder="1" applyAlignment="1">
      <alignment horizontal="center" vertical="center"/>
    </xf>
    <xf numFmtId="0" fontId="2" fillId="0" borderId="5" xfId="0" applyFont="1" applyBorder="1" applyAlignment="1">
      <alignment horizontal="left" vertical="center"/>
    </xf>
    <xf numFmtId="0" fontId="2" fillId="0" borderId="6" xfId="0" applyFont="1" applyBorder="1" applyAlignment="1">
      <alignment horizontal="left" vertical="center"/>
    </xf>
    <xf numFmtId="0" fontId="2" fillId="0" borderId="4" xfId="0" applyFont="1" applyBorder="1" applyAlignment="1">
      <alignment horizontal="left" vertical="center"/>
    </xf>
    <xf numFmtId="0" fontId="3" fillId="0" borderId="0" xfId="0" applyFont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3" fillId="0" borderId="1" xfId="0" applyFont="1" applyBorder="1" applyAlignment="1">
      <alignment horizontal="left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3" fillId="0" borderId="17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8" xfId="0" applyFont="1" applyBorder="1" applyAlignment="1">
      <alignment horizontal="center" vertical="center"/>
    </xf>
    <xf numFmtId="0" fontId="0" fillId="0" borderId="9" xfId="0" applyBorder="1" applyAlignment="1">
      <alignment horizontal="center"/>
    </xf>
    <xf numFmtId="0" fontId="0" fillId="0" borderId="1" xfId="0" applyFont="1" applyBorder="1" applyAlignment="1">
      <alignment vertical="center"/>
    </xf>
  </cellXfs>
  <cellStyles count="3">
    <cellStyle name="Hiperlink" xfId="2" builtinId="8"/>
    <cellStyle name="Moeda" xfId="1" builtinId="4"/>
    <cellStyle name="Normal" xfId="0" builtinId="0"/>
  </cellStyles>
  <dxfs count="4">
    <dxf>
      <font>
        <b val="0"/>
        <i val="0"/>
        <strike val="0"/>
        <color auto="1"/>
      </font>
    </dxf>
    <dxf>
      <font>
        <b val="0"/>
        <i val="0"/>
        <color auto="1"/>
      </font>
    </dxf>
    <dxf>
      <font>
        <b val="0"/>
        <i val="0"/>
        <strike val="0"/>
        <color auto="1"/>
      </font>
    </dxf>
    <dxf>
      <font>
        <b val="0"/>
        <i val="0"/>
        <color auto="1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hyperlink" Target="https://sinfatweb.ima.sc.gov.br/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63</xdr:row>
      <xdr:rowOff>0</xdr:rowOff>
    </xdr:from>
    <xdr:to>
      <xdr:col>12</xdr:col>
      <xdr:colOff>394335</xdr:colOff>
      <xdr:row>84</xdr:row>
      <xdr:rowOff>12575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933825" y="10896600"/>
          <a:ext cx="6619875" cy="3755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14</xdr:col>
      <xdr:colOff>4850</xdr:colOff>
      <xdr:row>37</xdr:row>
      <xdr:rowOff>76748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391025" y="2667000"/>
          <a:ext cx="7449590" cy="39248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8</xdr:col>
      <xdr:colOff>448248</xdr:colOff>
      <xdr:row>62</xdr:row>
      <xdr:rowOff>66675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 b="19619"/>
        <a:stretch>
          <a:fillRect/>
        </a:stretch>
      </xdr:blipFill>
      <xdr:spPr>
        <a:xfrm>
          <a:off x="4391025" y="6686550"/>
          <a:ext cx="4105848" cy="42957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53340</xdr:colOff>
      <xdr:row>25</xdr:row>
      <xdr:rowOff>165735</xdr:rowOff>
    </xdr:from>
    <xdr:to>
      <xdr:col>10</xdr:col>
      <xdr:colOff>492232</xdr:colOff>
      <xdr:row>51</xdr:row>
      <xdr:rowOff>23625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97880" y="4737735"/>
          <a:ext cx="5437612" cy="553479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</xdr:colOff>
      <xdr:row>0</xdr:row>
      <xdr:rowOff>53340</xdr:rowOff>
    </xdr:from>
    <xdr:to>
      <xdr:col>8</xdr:col>
      <xdr:colOff>164668</xdr:colOff>
      <xdr:row>24</xdr:row>
      <xdr:rowOff>20955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894070" y="53340"/>
          <a:ext cx="3864178" cy="453961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45720</xdr:colOff>
      <xdr:row>67</xdr:row>
      <xdr:rowOff>53340</xdr:rowOff>
    </xdr:from>
    <xdr:to>
      <xdr:col>15</xdr:col>
      <xdr:colOff>43061</xdr:colOff>
      <xdr:row>110</xdr:row>
      <xdr:rowOff>18199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9358970E-3D26-41A3-9FB8-4D259DC12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87440" y="11971020"/>
          <a:ext cx="8249801" cy="7554379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181</xdr:row>
      <xdr:rowOff>45720</xdr:rowOff>
    </xdr:from>
    <xdr:to>
      <xdr:col>15</xdr:col>
      <xdr:colOff>397442</xdr:colOff>
      <xdr:row>218</xdr:row>
      <xdr:rowOff>126663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8A78CD7A-9BC9-EF6D-38D3-E31A31D0E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79820" y="31996380"/>
          <a:ext cx="8611802" cy="668748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45720</xdr:colOff>
      <xdr:row>67</xdr:row>
      <xdr:rowOff>53340</xdr:rowOff>
    </xdr:from>
    <xdr:to>
      <xdr:col>15</xdr:col>
      <xdr:colOff>43061</xdr:colOff>
      <xdr:row>110</xdr:row>
      <xdr:rowOff>18199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A5C86400-A79D-4DF3-8179-2737905C2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87440" y="12161520"/>
          <a:ext cx="8249801" cy="7554379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181</xdr:row>
      <xdr:rowOff>45720</xdr:rowOff>
    </xdr:from>
    <xdr:to>
      <xdr:col>15</xdr:col>
      <xdr:colOff>397442</xdr:colOff>
      <xdr:row>218</xdr:row>
      <xdr:rowOff>126663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6F9DC92-DE2D-489B-A471-099073747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79820" y="32186880"/>
          <a:ext cx="8611802" cy="668748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289560</xdr:colOff>
      <xdr:row>15</xdr:row>
      <xdr:rowOff>7621</xdr:rowOff>
    </xdr:from>
    <xdr:to>
      <xdr:col>14</xdr:col>
      <xdr:colOff>65696</xdr:colOff>
      <xdr:row>41</xdr:row>
      <xdr:rowOff>8964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64F5F0CE-934F-3114-3DF4-782838B6D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318760" y="2831503"/>
          <a:ext cx="7557501" cy="4743673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</xdr:colOff>
      <xdr:row>164</xdr:row>
      <xdr:rowOff>7620</xdr:rowOff>
    </xdr:from>
    <xdr:to>
      <xdr:col>9</xdr:col>
      <xdr:colOff>359460</xdr:colOff>
      <xdr:row>184</xdr:row>
      <xdr:rowOff>131691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 l="9426" t="3109" r="21848" b="6045"/>
        <a:stretch>
          <a:fillRect/>
        </a:stretch>
      </xdr:blipFill>
      <xdr:spPr bwMode="auto">
        <a:xfrm>
          <a:off x="5082540" y="27546300"/>
          <a:ext cx="4680000" cy="404837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53340</xdr:colOff>
      <xdr:row>60</xdr:row>
      <xdr:rowOff>7620</xdr:rowOff>
    </xdr:from>
    <xdr:to>
      <xdr:col>11</xdr:col>
      <xdr:colOff>189780</xdr:colOff>
      <xdr:row>87</xdr:row>
      <xdr:rowOff>17363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/>
      </xdr:nvPicPr>
      <xdr:blipFill>
        <a:blip xmlns:r="http://schemas.openxmlformats.org/officeDocument/2006/relationships" r:embed="rId3" cstate="print"/>
        <a:srcRect l="4784" r="15621"/>
        <a:stretch>
          <a:fillRect/>
        </a:stretch>
      </xdr:blipFill>
      <xdr:spPr bwMode="auto">
        <a:xfrm>
          <a:off x="5082540" y="10934700"/>
          <a:ext cx="5760000" cy="474176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186</xdr:row>
      <xdr:rowOff>144781</xdr:rowOff>
    </xdr:from>
    <xdr:to>
      <xdr:col>7</xdr:col>
      <xdr:colOff>274320</xdr:colOff>
      <xdr:row>199</xdr:row>
      <xdr:rowOff>68581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/>
      </xdr:nvPicPr>
      <xdr:blipFill>
        <a:blip xmlns:r="http://schemas.openxmlformats.org/officeDocument/2006/relationships" r:embed="rId4" cstate="print"/>
        <a:srcRect l="4443" r="14489"/>
        <a:stretch>
          <a:fillRect/>
        </a:stretch>
      </xdr:blipFill>
      <xdr:spPr bwMode="auto">
        <a:xfrm>
          <a:off x="5181600" y="31958281"/>
          <a:ext cx="3246120" cy="25298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76201</xdr:colOff>
      <xdr:row>102</xdr:row>
      <xdr:rowOff>26446</xdr:rowOff>
    </xdr:from>
    <xdr:to>
      <xdr:col>12</xdr:col>
      <xdr:colOff>220332</xdr:colOff>
      <xdr:row>128</xdr:row>
      <xdr:rowOff>93681</xdr:rowOff>
    </xdr:to>
    <xdr:pic>
      <xdr:nvPicPr>
        <xdr:cNvPr id="1025" name="Picture 1">
          <a:extLst>
            <a:ext uri="{FF2B5EF4-FFF2-40B4-BE49-F238E27FC236}">
              <a16:creationId xmlns:a16="http://schemas.microsoft.com/office/drawing/2014/main" id="{00000000-0008-0000-07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5105401" y="18735787"/>
          <a:ext cx="6544931" cy="47557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152399</xdr:colOff>
      <xdr:row>62</xdr:row>
      <xdr:rowOff>153005</xdr:rowOff>
    </xdr:from>
    <xdr:to>
      <xdr:col>7</xdr:col>
      <xdr:colOff>206189</xdr:colOff>
      <xdr:row>71</xdr:row>
      <xdr:rowOff>98610</xdr:rowOff>
    </xdr:to>
    <xdr:pic>
      <xdr:nvPicPr>
        <xdr:cNvPr id="1025" name="Picture 1">
          <a:extLst>
            <a:ext uri="{FF2B5EF4-FFF2-40B4-BE49-F238E27FC236}">
              <a16:creationId xmlns:a16="http://schemas.microsoft.com/office/drawing/2014/main" id="{00000000-0008-0000-08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24143" b="9657"/>
        <a:stretch>
          <a:fillRect/>
        </a:stretch>
      </xdr:blipFill>
      <xdr:spPr bwMode="auto">
        <a:xfrm>
          <a:off x="6606987" y="12362934"/>
          <a:ext cx="3191437" cy="15861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13</xdr:col>
      <xdr:colOff>457702</xdr:colOff>
      <xdr:row>99</xdr:row>
      <xdr:rowOff>86873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454588" y="14594541"/>
          <a:ext cx="7611538" cy="4210638"/>
        </a:xfrm>
        <a:prstGeom prst="rect">
          <a:avLst/>
        </a:prstGeom>
      </xdr:spPr>
    </xdr:pic>
    <xdr:clientData/>
  </xdr:twoCellAnchor>
  <xdr:twoCellAnchor editAs="oneCell">
    <xdr:from>
      <xdr:col>2</xdr:col>
      <xdr:colOff>179294</xdr:colOff>
      <xdr:row>115</xdr:row>
      <xdr:rowOff>0</xdr:rowOff>
    </xdr:from>
    <xdr:to>
      <xdr:col>11</xdr:col>
      <xdr:colOff>569404</xdr:colOff>
      <xdr:row>130</xdr:row>
      <xdr:rowOff>26894</xdr:rowOff>
    </xdr:to>
    <xdr:pic>
      <xdr:nvPicPr>
        <xdr:cNvPr id="1026" name="Picture 2">
          <a:extLst>
            <a:ext uri="{FF2B5EF4-FFF2-40B4-BE49-F238E27FC236}">
              <a16:creationId xmlns:a16="http://schemas.microsoft.com/office/drawing/2014/main" id="{00000000-0008-0000-0800-00000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4744" t="24155" r="13303" b="18792"/>
        <a:stretch>
          <a:fillRect/>
        </a:stretch>
      </xdr:blipFill>
      <xdr:spPr bwMode="auto">
        <a:xfrm>
          <a:off x="6633882" y="21775271"/>
          <a:ext cx="6037875" cy="27611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38101</xdr:colOff>
      <xdr:row>42</xdr:row>
      <xdr:rowOff>0</xdr:rowOff>
    </xdr:from>
    <xdr:to>
      <xdr:col>10</xdr:col>
      <xdr:colOff>571501</xdr:colOff>
      <xdr:row>61</xdr:row>
      <xdr:rowOff>115761</xdr:rowOff>
    </xdr:to>
    <xdr:pic>
      <xdr:nvPicPr>
        <xdr:cNvPr id="5121" name="Picture 1">
          <a:extLst>
            <a:ext uri="{FF2B5EF4-FFF2-40B4-BE49-F238E27FC236}">
              <a16:creationId xmlns:a16="http://schemas.microsoft.com/office/drawing/2014/main" id="{00000000-0008-0000-0200-0000011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758941" y="7459980"/>
          <a:ext cx="5532120" cy="3506661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9</xdr:col>
      <xdr:colOff>10122</xdr:colOff>
      <xdr:row>34</xdr:row>
      <xdr:rowOff>162413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534150" y="2476500"/>
          <a:ext cx="4277322" cy="3496163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71</xdr:row>
      <xdr:rowOff>0</xdr:rowOff>
    </xdr:from>
    <xdr:to>
      <xdr:col>9</xdr:col>
      <xdr:colOff>285750</xdr:colOff>
      <xdr:row>89</xdr:row>
      <xdr:rowOff>17082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534151" y="12230100"/>
          <a:ext cx="4552949" cy="31889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42</xdr:row>
      <xdr:rowOff>0</xdr:rowOff>
    </xdr:from>
    <xdr:to>
      <xdr:col>7</xdr:col>
      <xdr:colOff>67734</xdr:colOff>
      <xdr:row>60</xdr:row>
      <xdr:rowOff>3351</xdr:rowOff>
    </xdr:to>
    <xdr:pic>
      <xdr:nvPicPr>
        <xdr:cNvPr id="4097" name="Picture 1">
          <a:extLst>
            <a:ext uri="{FF2B5EF4-FFF2-40B4-BE49-F238E27FC236}">
              <a16:creationId xmlns:a16="http://schemas.microsoft.com/office/drawing/2014/main" id="{00000000-0008-0000-0300-0000011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104468" y="7416800"/>
          <a:ext cx="3200400" cy="3305351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16932</xdr:colOff>
      <xdr:row>16</xdr:row>
      <xdr:rowOff>9312</xdr:rowOff>
    </xdr:from>
    <xdr:to>
      <xdr:col>17</xdr:col>
      <xdr:colOff>511404</xdr:colOff>
      <xdr:row>41</xdr:row>
      <xdr:rowOff>169332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1399" y="2735579"/>
          <a:ext cx="9892472" cy="467275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</xdr:row>
      <xdr:rowOff>0</xdr:rowOff>
    </xdr:from>
    <xdr:to>
      <xdr:col>4</xdr:col>
      <xdr:colOff>152400</xdr:colOff>
      <xdr:row>1</xdr:row>
      <xdr:rowOff>152400</xdr:rowOff>
    </xdr:to>
    <xdr:pic>
      <xdr:nvPicPr>
        <xdr:cNvPr id="2" name="Picture 1" descr="https://sinfatweb.ima.sc.gov.br/img/folder.pn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191375" y="0"/>
          <a:ext cx="152400" cy="1524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152400</xdr:colOff>
      <xdr:row>2</xdr:row>
      <xdr:rowOff>152400</xdr:rowOff>
    </xdr:to>
    <xdr:pic>
      <xdr:nvPicPr>
        <xdr:cNvPr id="3" name="Picture 2" descr="https://sinfatweb.ima.sc.gov.br/img/folder.pn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191375" y="323850"/>
          <a:ext cx="152400" cy="1524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152400</xdr:colOff>
      <xdr:row>3</xdr:row>
      <xdr:rowOff>152400</xdr:rowOff>
    </xdr:to>
    <xdr:pic>
      <xdr:nvPicPr>
        <xdr:cNvPr id="4" name="Picture 3" descr="https://sinfatweb.ima.sc.gov.br/img/folder.pn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191375" y="647700"/>
          <a:ext cx="152400" cy="1524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152400</xdr:colOff>
      <xdr:row>4</xdr:row>
      <xdr:rowOff>152400</xdr:rowOff>
    </xdr:to>
    <xdr:pic>
      <xdr:nvPicPr>
        <xdr:cNvPr id="5" name="Picture 4" descr="https://sinfatweb.ima.sc.gov.br/img/folder.pn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191375" y="971550"/>
          <a:ext cx="152400" cy="1524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23"/>
  <sheetViews>
    <sheetView topLeftCell="A13" workbookViewId="0">
      <selection activeCell="B31" sqref="B31"/>
    </sheetView>
  </sheetViews>
  <sheetFormatPr defaultRowHeight="14.4"/>
  <cols>
    <col min="1" max="1" width="21.6640625" customWidth="1"/>
    <col min="2" max="2" width="108.109375" bestFit="1" customWidth="1"/>
    <col min="3" max="3" width="11.109375" bestFit="1" customWidth="1"/>
    <col min="4" max="4" width="27.33203125" bestFit="1" customWidth="1"/>
  </cols>
  <sheetData>
    <row r="1" spans="1:15">
      <c r="A1" s="147" t="s">
        <v>0</v>
      </c>
      <c r="B1" s="147"/>
      <c r="C1" s="147"/>
      <c r="D1" s="147"/>
      <c r="E1" s="50"/>
      <c r="F1" s="50"/>
      <c r="G1" s="50"/>
      <c r="H1" s="50"/>
      <c r="I1" s="50"/>
      <c r="J1" s="50"/>
      <c r="K1" s="50"/>
      <c r="L1" s="50"/>
      <c r="M1" s="50"/>
      <c r="N1" s="50"/>
    </row>
    <row r="2" spans="1:15">
      <c r="A2" s="146" t="s">
        <v>1</v>
      </c>
      <c r="B2" s="60" t="s">
        <v>2</v>
      </c>
      <c r="C2" s="24" t="s">
        <v>3</v>
      </c>
      <c r="D2" s="24" t="s">
        <v>4</v>
      </c>
      <c r="E2" s="50"/>
      <c r="F2" s="50"/>
      <c r="G2" s="50"/>
      <c r="H2" s="50"/>
      <c r="I2" s="50"/>
      <c r="J2" s="50"/>
      <c r="K2" s="50"/>
      <c r="L2" s="50"/>
      <c r="M2" s="50"/>
      <c r="N2" s="50"/>
    </row>
    <row r="3" spans="1:15" ht="14.4" customHeight="1">
      <c r="A3" s="146"/>
      <c r="B3" s="56" t="s">
        <v>5</v>
      </c>
      <c r="C3" s="52" t="s">
        <v>6</v>
      </c>
      <c r="D3" s="52" t="s">
        <v>7</v>
      </c>
      <c r="E3" s="50"/>
      <c r="F3" s="50"/>
      <c r="G3" s="50"/>
      <c r="H3" s="50"/>
      <c r="I3" s="50"/>
      <c r="J3" s="50"/>
      <c r="K3" s="50"/>
      <c r="L3" s="50"/>
      <c r="M3" s="50"/>
      <c r="N3" s="50"/>
      <c r="O3" s="50"/>
    </row>
    <row r="4" spans="1:15">
      <c r="A4" s="146"/>
      <c r="B4" s="56" t="s">
        <v>8</v>
      </c>
      <c r="C4" s="52" t="s">
        <v>6</v>
      </c>
      <c r="D4" s="52" t="s">
        <v>7</v>
      </c>
      <c r="E4" s="50"/>
      <c r="F4" s="50"/>
      <c r="G4" s="50"/>
      <c r="H4" s="50"/>
      <c r="I4" s="50"/>
      <c r="J4" s="50"/>
      <c r="K4" s="50"/>
      <c r="L4" s="50"/>
      <c r="M4" s="50"/>
      <c r="N4" s="50"/>
      <c r="O4" s="50"/>
    </row>
    <row r="5" spans="1:15">
      <c r="A5" s="146"/>
      <c r="B5" s="56" t="s">
        <v>9</v>
      </c>
      <c r="C5" s="52" t="s">
        <v>6</v>
      </c>
      <c r="D5" s="52" t="s">
        <v>10</v>
      </c>
      <c r="E5" s="50"/>
      <c r="F5" s="50"/>
      <c r="G5" s="50"/>
      <c r="H5" s="50"/>
      <c r="I5" s="50"/>
      <c r="J5" s="50"/>
      <c r="K5" s="50"/>
      <c r="L5" s="50"/>
      <c r="M5" s="50"/>
      <c r="N5" s="50"/>
      <c r="O5" s="50"/>
    </row>
    <row r="6" spans="1:15">
      <c r="A6" s="146"/>
      <c r="B6" s="56" t="s">
        <v>11</v>
      </c>
      <c r="C6" s="57"/>
      <c r="D6" s="51"/>
    </row>
    <row r="7" spans="1:15">
      <c r="A7" s="146"/>
      <c r="B7" s="56" t="s">
        <v>12</v>
      </c>
      <c r="C7" s="51"/>
      <c r="D7" s="51"/>
    </row>
    <row r="8" spans="1:15">
      <c r="A8" s="146"/>
      <c r="B8" s="56" t="s">
        <v>13</v>
      </c>
      <c r="C8" s="51"/>
      <c r="D8" s="51"/>
    </row>
    <row r="9" spans="1:15">
      <c r="A9" s="146"/>
      <c r="B9" s="58" t="s">
        <v>14</v>
      </c>
      <c r="C9" s="51"/>
      <c r="D9" s="51"/>
    </row>
    <row r="10" spans="1:15" ht="55.2" customHeight="1">
      <c r="A10" s="146"/>
      <c r="B10" s="59" t="s">
        <v>15</v>
      </c>
      <c r="C10" s="51"/>
      <c r="D10" s="51"/>
    </row>
    <row r="11" spans="1:15" ht="43.2">
      <c r="A11" s="146"/>
      <c r="B11" s="54" t="s">
        <v>16</v>
      </c>
      <c r="C11" s="51"/>
      <c r="D11" s="51"/>
    </row>
    <row r="12" spans="1:15">
      <c r="A12" s="146"/>
      <c r="B12" s="54" t="s">
        <v>17</v>
      </c>
      <c r="C12" s="51"/>
      <c r="D12" s="51"/>
    </row>
    <row r="13" spans="1:15" ht="28.8">
      <c r="A13" s="146"/>
      <c r="B13" s="54" t="s">
        <v>18</v>
      </c>
      <c r="C13" s="51"/>
      <c r="D13" s="51"/>
    </row>
    <row r="14" spans="1:15" ht="28.8">
      <c r="A14" s="146"/>
      <c r="B14" s="54" t="s">
        <v>19</v>
      </c>
      <c r="C14" s="51"/>
      <c r="D14" s="51"/>
    </row>
    <row r="15" spans="1:15" ht="28.8">
      <c r="A15" s="146"/>
      <c r="B15" s="54" t="s">
        <v>20</v>
      </c>
      <c r="C15" s="51"/>
      <c r="D15" s="51"/>
    </row>
    <row r="16" spans="1:15" ht="33.6" customHeight="1">
      <c r="A16" s="146"/>
      <c r="B16" s="54" t="s">
        <v>21</v>
      </c>
      <c r="C16" s="51"/>
      <c r="D16" s="51"/>
    </row>
    <row r="17" spans="1:4" ht="28.8">
      <c r="A17" s="146"/>
      <c r="B17" s="54" t="s">
        <v>22</v>
      </c>
      <c r="C17" s="51"/>
      <c r="D17" s="51"/>
    </row>
    <row r="18" spans="1:4" ht="14.4" customHeight="1">
      <c r="A18" s="146"/>
      <c r="B18" s="54" t="s">
        <v>23</v>
      </c>
      <c r="C18" s="51"/>
      <c r="D18" s="51"/>
    </row>
    <row r="19" spans="1:4">
      <c r="A19" s="146"/>
      <c r="B19" s="55" t="s">
        <v>24</v>
      </c>
      <c r="C19" s="51"/>
      <c r="D19" s="51"/>
    </row>
    <row r="23" spans="1:4">
      <c r="A23" t="s">
        <v>25</v>
      </c>
    </row>
  </sheetData>
  <mergeCells count="2">
    <mergeCell ref="A2:A19"/>
    <mergeCell ref="A1:D1"/>
  </mergeCells>
  <pageMargins left="0.511811024" right="0.511811024" top="0.78740157499999996" bottom="0.78740157499999996" header="0.31496062000000002" footer="0.3149606200000000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2"/>
  </sheetPr>
  <dimension ref="A1:M169"/>
  <sheetViews>
    <sheetView topLeftCell="A139" zoomScale="85" zoomScaleNormal="85" workbookViewId="0">
      <selection activeCell="F161" sqref="F161"/>
    </sheetView>
  </sheetViews>
  <sheetFormatPr defaultColWidth="9.109375" defaultRowHeight="13.8"/>
  <cols>
    <col min="1" max="1" width="19.88671875" style="4" bestFit="1" customWidth="1"/>
    <col min="2" max="2" width="74.33203125" style="4" customWidth="1"/>
    <col min="3" max="11" width="9.109375" style="4"/>
    <col min="12" max="13" width="11" style="4" bestFit="1" customWidth="1"/>
    <col min="14" max="16384" width="9.109375" style="4"/>
  </cols>
  <sheetData>
    <row r="1" spans="1:12" ht="15" customHeight="1">
      <c r="A1" s="2" t="s">
        <v>82</v>
      </c>
      <c r="B1" s="3" t="s">
        <v>533</v>
      </c>
    </row>
    <row r="2" spans="1:12" ht="15" customHeight="1">
      <c r="A2" s="2" t="s">
        <v>84</v>
      </c>
      <c r="B2" s="7" t="s">
        <v>534</v>
      </c>
    </row>
    <row r="3" spans="1:12" ht="15" customHeight="1">
      <c r="A3" s="2" t="s">
        <v>86</v>
      </c>
      <c r="B3" s="7">
        <v>677943</v>
      </c>
    </row>
    <row r="4" spans="1:12" ht="15" customHeight="1">
      <c r="A4" s="4" t="s">
        <v>87</v>
      </c>
      <c r="B4" s="5" t="s">
        <v>429</v>
      </c>
    </row>
    <row r="5" spans="1:12" ht="15" customHeight="1">
      <c r="A5" s="4" t="s">
        <v>89</v>
      </c>
      <c r="B5" s="5" t="s">
        <v>535</v>
      </c>
    </row>
    <row r="6" spans="1:12" ht="15" customHeight="1">
      <c r="A6" s="4" t="s">
        <v>90</v>
      </c>
      <c r="B6" s="6" t="s">
        <v>536</v>
      </c>
    </row>
    <row r="7" spans="1:12" ht="15" customHeight="1">
      <c r="A7" s="4" t="s">
        <v>91</v>
      </c>
      <c r="B7" s="6">
        <v>47358</v>
      </c>
    </row>
    <row r="8" spans="1:12" ht="15" customHeight="1">
      <c r="A8" s="4" t="s">
        <v>92</v>
      </c>
      <c r="B8" s="5" t="s">
        <v>537</v>
      </c>
    </row>
    <row r="9" spans="1:12" ht="15" customHeight="1">
      <c r="A9" s="4" t="s">
        <v>94</v>
      </c>
      <c r="B9" s="5" t="s">
        <v>538</v>
      </c>
      <c r="L9" s="49"/>
    </row>
    <row r="10" spans="1:12" ht="15" customHeight="1">
      <c r="A10" s="4" t="s">
        <v>96</v>
      </c>
      <c r="B10" s="7" t="s">
        <v>539</v>
      </c>
      <c r="L10" s="49"/>
    </row>
    <row r="11" spans="1:12" ht="15" customHeight="1">
      <c r="A11" s="4" t="s">
        <v>98</v>
      </c>
      <c r="B11" s="4" t="s">
        <v>434</v>
      </c>
    </row>
    <row r="12" spans="1:12" ht="15" customHeight="1">
      <c r="A12" s="4" t="s">
        <v>100</v>
      </c>
      <c r="B12" s="5" t="s">
        <v>538</v>
      </c>
    </row>
    <row r="13" spans="1:12" ht="15" customHeight="1">
      <c r="B13" s="5"/>
    </row>
    <row r="14" spans="1:12" ht="15" customHeight="1">
      <c r="A14" s="2" t="s">
        <v>101</v>
      </c>
      <c r="B14" s="2" t="s">
        <v>540</v>
      </c>
    </row>
    <row r="15" spans="1:12" ht="15" customHeight="1"/>
    <row r="16" spans="1:12" ht="15" customHeight="1">
      <c r="A16" s="137" t="s">
        <v>541</v>
      </c>
      <c r="B16" s="138"/>
    </row>
    <row r="17" spans="1:4" ht="15" customHeight="1">
      <c r="A17" s="18" t="s">
        <v>104</v>
      </c>
      <c r="B17" s="132" t="s">
        <v>220</v>
      </c>
    </row>
    <row r="18" spans="1:4" ht="15" customHeight="1">
      <c r="A18" s="183" t="s">
        <v>106</v>
      </c>
      <c r="B18" s="133" t="s">
        <v>542</v>
      </c>
    </row>
    <row r="19" spans="1:4" ht="15" customHeight="1">
      <c r="A19" s="183"/>
      <c r="B19" s="133" t="s">
        <v>543</v>
      </c>
    </row>
    <row r="20" spans="1:4" ht="15" customHeight="1">
      <c r="A20" s="184" t="s">
        <v>109</v>
      </c>
      <c r="B20" s="134" t="s">
        <v>544</v>
      </c>
    </row>
    <row r="21" spans="1:4">
      <c r="A21" s="184"/>
      <c r="B21" s="134" t="s">
        <v>545</v>
      </c>
    </row>
    <row r="22" spans="1:4" ht="16.2">
      <c r="A22" s="184"/>
      <c r="B22" s="134" t="s">
        <v>546</v>
      </c>
    </row>
    <row r="23" spans="1:4">
      <c r="A23" s="184"/>
      <c r="B23" s="135" t="s">
        <v>547</v>
      </c>
    </row>
    <row r="24" spans="1:4">
      <c r="A24" s="184"/>
      <c r="B24" s="135" t="s">
        <v>548</v>
      </c>
    </row>
    <row r="25" spans="1:4">
      <c r="A25" s="184"/>
      <c r="B25" s="135" t="s">
        <v>549</v>
      </c>
    </row>
    <row r="26" spans="1:4" ht="16.2">
      <c r="A26" s="184"/>
      <c r="B26" s="134" t="s">
        <v>550</v>
      </c>
      <c r="D26" s="92"/>
    </row>
    <row r="27" spans="1:4">
      <c r="A27" s="184"/>
      <c r="B27" s="135" t="s">
        <v>551</v>
      </c>
      <c r="D27" s="92"/>
    </row>
    <row r="28" spans="1:4">
      <c r="A28" s="184"/>
      <c r="B28" s="135" t="s">
        <v>552</v>
      </c>
      <c r="D28" s="92"/>
    </row>
    <row r="29" spans="1:4">
      <c r="A29" s="184"/>
      <c r="B29" s="135" t="s">
        <v>553</v>
      </c>
    </row>
    <row r="30" spans="1:4">
      <c r="A30" s="184"/>
      <c r="B30" s="135" t="s">
        <v>554</v>
      </c>
    </row>
    <row r="31" spans="1:4">
      <c r="A31" s="184"/>
      <c r="B31" s="135" t="s">
        <v>555</v>
      </c>
    </row>
    <row r="32" spans="1:4">
      <c r="A32" s="184"/>
      <c r="B32" s="134" t="s">
        <v>556</v>
      </c>
    </row>
    <row r="33" spans="1:2">
      <c r="A33" s="184"/>
      <c r="B33" s="135" t="s">
        <v>557</v>
      </c>
    </row>
    <row r="34" spans="1:2">
      <c r="A34" s="184"/>
      <c r="B34" s="135" t="s">
        <v>558</v>
      </c>
    </row>
    <row r="35" spans="1:2">
      <c r="A35" s="184"/>
      <c r="B35" s="135" t="s">
        <v>559</v>
      </c>
    </row>
    <row r="36" spans="1:2">
      <c r="A36" s="184"/>
      <c r="B36" s="135" t="s">
        <v>560</v>
      </c>
    </row>
    <row r="37" spans="1:2">
      <c r="A37" s="184"/>
      <c r="B37" s="135" t="s">
        <v>561</v>
      </c>
    </row>
    <row r="38" spans="1:2">
      <c r="A38" s="184"/>
      <c r="B38" s="135" t="s">
        <v>562</v>
      </c>
    </row>
    <row r="39" spans="1:2">
      <c r="A39" s="184"/>
      <c r="B39" s="135" t="s">
        <v>563</v>
      </c>
    </row>
    <row r="40" spans="1:2">
      <c r="A40" s="184"/>
      <c r="B40" s="135" t="s">
        <v>564</v>
      </c>
    </row>
    <row r="41" spans="1:2">
      <c r="A41" s="184"/>
      <c r="B41" s="135" t="s">
        <v>565</v>
      </c>
    </row>
    <row r="42" spans="1:2">
      <c r="A42" s="184"/>
      <c r="B42" s="135" t="s">
        <v>566</v>
      </c>
    </row>
    <row r="43" spans="1:2">
      <c r="A43" s="184"/>
      <c r="B43" s="135" t="s">
        <v>567</v>
      </c>
    </row>
    <row r="44" spans="1:2">
      <c r="A44" s="184"/>
      <c r="B44" s="135" t="s">
        <v>568</v>
      </c>
    </row>
    <row r="45" spans="1:2">
      <c r="A45" s="184"/>
      <c r="B45" s="134" t="s">
        <v>569</v>
      </c>
    </row>
    <row r="46" spans="1:2" ht="16.2">
      <c r="A46" s="184"/>
      <c r="B46" s="135" t="s">
        <v>570</v>
      </c>
    </row>
    <row r="47" spans="1:2" ht="16.2">
      <c r="A47" s="184"/>
      <c r="B47" s="135" t="s">
        <v>571</v>
      </c>
    </row>
    <row r="48" spans="1:2" ht="16.2">
      <c r="A48" s="184"/>
      <c r="B48" s="135" t="s">
        <v>572</v>
      </c>
    </row>
    <row r="49" spans="1:3" ht="30">
      <c r="A49" s="184"/>
      <c r="B49" s="135" t="s">
        <v>573</v>
      </c>
    </row>
    <row r="50" spans="1:3" ht="16.2">
      <c r="A50" s="184"/>
      <c r="B50" s="135" t="s">
        <v>574</v>
      </c>
    </row>
    <row r="51" spans="1:3" ht="55.2">
      <c r="A51" s="184"/>
      <c r="B51" s="134" t="s">
        <v>575</v>
      </c>
    </row>
    <row r="53" spans="1:3" ht="15" customHeight="1">
      <c r="A53" s="140" t="s">
        <v>576</v>
      </c>
      <c r="B53" s="139"/>
    </row>
    <row r="54" spans="1:3">
      <c r="A54" s="18" t="s">
        <v>104</v>
      </c>
      <c r="B54" s="132" t="s">
        <v>220</v>
      </c>
    </row>
    <row r="55" spans="1:3" ht="15" customHeight="1">
      <c r="A55" s="161" t="s">
        <v>106</v>
      </c>
      <c r="B55" s="104" t="s">
        <v>577</v>
      </c>
      <c r="C55" s="4" t="s">
        <v>578</v>
      </c>
    </row>
    <row r="56" spans="1:3" ht="15" customHeight="1">
      <c r="A56" s="161"/>
      <c r="B56" s="104" t="s">
        <v>579</v>
      </c>
    </row>
    <row r="57" spans="1:3" ht="14.25" customHeight="1">
      <c r="A57" s="161" t="s">
        <v>109</v>
      </c>
      <c r="B57" s="11" t="s">
        <v>580</v>
      </c>
    </row>
    <row r="58" spans="1:3" ht="14.25" customHeight="1">
      <c r="A58" s="161"/>
      <c r="B58" s="11" t="s">
        <v>581</v>
      </c>
    </row>
    <row r="59" spans="1:3" ht="14.25" customHeight="1">
      <c r="A59" s="161"/>
      <c r="B59" s="11" t="s">
        <v>582</v>
      </c>
    </row>
    <row r="60" spans="1:3" ht="14.25" customHeight="1">
      <c r="A60" s="161"/>
      <c r="B60" s="11" t="s">
        <v>583</v>
      </c>
    </row>
    <row r="61" spans="1:3" ht="14.25" customHeight="1">
      <c r="A61" s="161"/>
      <c r="B61" s="11" t="s">
        <v>584</v>
      </c>
    </row>
    <row r="62" spans="1:3" ht="14.25" customHeight="1">
      <c r="A62" s="161"/>
      <c r="B62" s="11" t="s">
        <v>585</v>
      </c>
    </row>
    <row r="63" spans="1:3" ht="14.25" customHeight="1">
      <c r="A63" s="161"/>
      <c r="B63" s="11" t="s">
        <v>586</v>
      </c>
    </row>
    <row r="64" spans="1:3">
      <c r="A64" s="161"/>
      <c r="B64" s="12" t="s">
        <v>492</v>
      </c>
    </row>
    <row r="65" spans="1:3">
      <c r="A65" s="161"/>
      <c r="B65" s="12" t="s">
        <v>587</v>
      </c>
    </row>
    <row r="67" spans="1:3" ht="15" customHeight="1">
      <c r="A67" s="140" t="s">
        <v>588</v>
      </c>
      <c r="B67" s="141"/>
    </row>
    <row r="68" spans="1:3" ht="15" customHeight="1">
      <c r="A68" s="8" t="s">
        <v>104</v>
      </c>
      <c r="B68" s="9" t="s">
        <v>220</v>
      </c>
    </row>
    <row r="69" spans="1:3" ht="15" customHeight="1">
      <c r="A69" s="8" t="s">
        <v>106</v>
      </c>
      <c r="B69" s="104" t="s">
        <v>589</v>
      </c>
    </row>
    <row r="70" spans="1:3" ht="14.25" customHeight="1">
      <c r="A70" s="12" t="s">
        <v>109</v>
      </c>
      <c r="B70" s="103" t="s">
        <v>501</v>
      </c>
    </row>
    <row r="71" spans="1:3" ht="14.25" customHeight="1"/>
    <row r="72" spans="1:3" ht="15" customHeight="1">
      <c r="A72" s="140" t="s">
        <v>590</v>
      </c>
      <c r="B72" s="141"/>
    </row>
    <row r="73" spans="1:3" ht="15" customHeight="1">
      <c r="A73" s="8" t="s">
        <v>104</v>
      </c>
      <c r="B73" s="9" t="s">
        <v>220</v>
      </c>
    </row>
    <row r="74" spans="1:3" ht="15" customHeight="1">
      <c r="A74" s="158" t="s">
        <v>106</v>
      </c>
      <c r="B74" s="13" t="s">
        <v>591</v>
      </c>
      <c r="C74" s="4" t="s">
        <v>592</v>
      </c>
    </row>
    <row r="75" spans="1:3" ht="15" customHeight="1">
      <c r="A75" s="159"/>
      <c r="B75" s="13" t="s">
        <v>593</v>
      </c>
    </row>
    <row r="76" spans="1:3">
      <c r="A76" s="168" t="s">
        <v>109</v>
      </c>
      <c r="B76" s="126" t="s">
        <v>407</v>
      </c>
      <c r="C76" s="4" t="s">
        <v>461</v>
      </c>
    </row>
    <row r="77" spans="1:3">
      <c r="A77" s="169"/>
      <c r="B77" s="126" t="s">
        <v>306</v>
      </c>
    </row>
    <row r="78" spans="1:3">
      <c r="A78" s="169"/>
      <c r="B78" s="126" t="s">
        <v>440</v>
      </c>
    </row>
    <row r="79" spans="1:3">
      <c r="A79" s="169"/>
      <c r="B79" s="126" t="s">
        <v>308</v>
      </c>
    </row>
    <row r="80" spans="1:3">
      <c r="A80" s="169"/>
      <c r="B80" s="126" t="s">
        <v>441</v>
      </c>
    </row>
    <row r="81" spans="1:2">
      <c r="A81" s="169"/>
      <c r="B81" s="126" t="s">
        <v>310</v>
      </c>
    </row>
    <row r="82" spans="1:2">
      <c r="A82" s="169"/>
      <c r="B82" s="126" t="s">
        <v>442</v>
      </c>
    </row>
    <row r="83" spans="1:2">
      <c r="A83" s="169"/>
      <c r="B83" s="126" t="s">
        <v>312</v>
      </c>
    </row>
    <row r="84" spans="1:2">
      <c r="A84" s="169"/>
      <c r="B84" s="126" t="s">
        <v>110</v>
      </c>
    </row>
    <row r="85" spans="1:2">
      <c r="A85" s="169"/>
      <c r="B85" s="126" t="s">
        <v>314</v>
      </c>
    </row>
    <row r="86" spans="1:2">
      <c r="A86" s="169"/>
      <c r="B86" s="126" t="s">
        <v>462</v>
      </c>
    </row>
    <row r="87" spans="1:2">
      <c r="A87" s="169"/>
      <c r="B87" s="126" t="s">
        <v>463</v>
      </c>
    </row>
    <row r="88" spans="1:2">
      <c r="A88" s="169"/>
      <c r="B88" s="126" t="s">
        <v>444</v>
      </c>
    </row>
    <row r="89" spans="1:2">
      <c r="A89" s="169"/>
      <c r="B89" s="126" t="s">
        <v>113</v>
      </c>
    </row>
    <row r="90" spans="1:2">
      <c r="A90" s="169"/>
      <c r="B90" s="126" t="s">
        <v>116</v>
      </c>
    </row>
    <row r="91" spans="1:2">
      <c r="A91" s="169"/>
      <c r="B91" s="126" t="s">
        <v>319</v>
      </c>
    </row>
    <row r="92" spans="1:2">
      <c r="A92" s="169"/>
      <c r="B92" s="126" t="s">
        <v>464</v>
      </c>
    </row>
    <row r="93" spans="1:2">
      <c r="A93" s="169"/>
      <c r="B93" s="126" t="s">
        <v>289</v>
      </c>
    </row>
    <row r="94" spans="1:2">
      <c r="A94" s="169"/>
      <c r="B94" s="126" t="s">
        <v>465</v>
      </c>
    </row>
    <row r="95" spans="1:2">
      <c r="A95" s="169"/>
      <c r="B95" s="126" t="s">
        <v>466</v>
      </c>
    </row>
    <row r="96" spans="1:2">
      <c r="A96" s="169"/>
      <c r="B96" s="126" t="s">
        <v>321</v>
      </c>
    </row>
    <row r="97" spans="1:2">
      <c r="A97" s="169"/>
      <c r="B97" s="126" t="s">
        <v>467</v>
      </c>
    </row>
    <row r="98" spans="1:2">
      <c r="A98" s="169"/>
      <c r="B98" s="126" t="s">
        <v>323</v>
      </c>
    </row>
    <row r="99" spans="1:2">
      <c r="A99" s="169"/>
      <c r="B99" s="126" t="s">
        <v>120</v>
      </c>
    </row>
    <row r="100" spans="1:2">
      <c r="A100" s="169"/>
      <c r="B100" s="126" t="s">
        <v>325</v>
      </c>
    </row>
    <row r="101" spans="1:2">
      <c r="A101" s="169"/>
      <c r="B101" s="126" t="s">
        <v>121</v>
      </c>
    </row>
    <row r="102" spans="1:2">
      <c r="A102" s="169"/>
      <c r="B102" s="126" t="s">
        <v>329</v>
      </c>
    </row>
    <row r="103" spans="1:2">
      <c r="A103" s="169"/>
      <c r="B103" s="126" t="s">
        <v>468</v>
      </c>
    </row>
    <row r="104" spans="1:2">
      <c r="A104" s="169"/>
      <c r="B104" s="126" t="s">
        <v>469</v>
      </c>
    </row>
    <row r="105" spans="1:2">
      <c r="A105" s="169"/>
      <c r="B105" s="126" t="s">
        <v>455</v>
      </c>
    </row>
    <row r="106" spans="1:2">
      <c r="A106" s="169"/>
      <c r="B106" s="126" t="s">
        <v>332</v>
      </c>
    </row>
    <row r="107" spans="1:2">
      <c r="A107" s="169"/>
      <c r="B107" s="126" t="s">
        <v>470</v>
      </c>
    </row>
    <row r="108" spans="1:2">
      <c r="A108" s="169"/>
      <c r="B108" s="126" t="s">
        <v>334</v>
      </c>
    </row>
    <row r="109" spans="1:2">
      <c r="A109" s="169"/>
      <c r="B109" s="126" t="s">
        <v>352</v>
      </c>
    </row>
    <row r="110" spans="1:2">
      <c r="A110" s="169"/>
      <c r="B110" s="126" t="s">
        <v>295</v>
      </c>
    </row>
    <row r="111" spans="1:2">
      <c r="A111" s="169"/>
      <c r="B111" s="126" t="s">
        <v>293</v>
      </c>
    </row>
    <row r="112" spans="1:2">
      <c r="A112" s="169"/>
      <c r="B112" s="126" t="s">
        <v>471</v>
      </c>
    </row>
    <row r="113" spans="1:13">
      <c r="A113" s="169"/>
      <c r="B113" s="126" t="s">
        <v>127</v>
      </c>
    </row>
    <row r="114" spans="1:13">
      <c r="A114" s="170"/>
      <c r="B114" s="126" t="s">
        <v>336</v>
      </c>
    </row>
    <row r="116" spans="1:13" ht="13.95" customHeight="1">
      <c r="A116" s="140" t="s">
        <v>594</v>
      </c>
      <c r="B116" s="141"/>
    </row>
    <row r="117" spans="1:13" ht="15" customHeight="1">
      <c r="A117" s="8" t="s">
        <v>104</v>
      </c>
      <c r="B117" s="9" t="s">
        <v>595</v>
      </c>
    </row>
    <row r="118" spans="1:13" ht="15" customHeight="1">
      <c r="A118" s="179" t="s">
        <v>106</v>
      </c>
      <c r="B118" s="128" t="s">
        <v>596</v>
      </c>
    </row>
    <row r="119" spans="1:13" ht="15" customHeight="1">
      <c r="A119" s="180"/>
      <c r="B119" s="129" t="s">
        <v>597</v>
      </c>
    </row>
    <row r="120" spans="1:13" ht="15" customHeight="1">
      <c r="A120" s="180"/>
      <c r="B120" s="129" t="s">
        <v>598</v>
      </c>
    </row>
    <row r="121" spans="1:13" ht="15" customHeight="1">
      <c r="A121" s="180"/>
      <c r="B121" s="129" t="s">
        <v>599</v>
      </c>
    </row>
    <row r="122" spans="1:13" ht="14.25" customHeight="1">
      <c r="A122" s="161" t="s">
        <v>109</v>
      </c>
      <c r="B122" s="127" t="s">
        <v>515</v>
      </c>
      <c r="M122" s="49"/>
    </row>
    <row r="123" spans="1:13" ht="14.25" customHeight="1">
      <c r="A123" s="161"/>
      <c r="B123" s="127" t="s">
        <v>117</v>
      </c>
      <c r="M123" s="49"/>
    </row>
    <row r="124" spans="1:13" ht="14.25" customHeight="1">
      <c r="A124" s="161"/>
      <c r="B124" s="127" t="s">
        <v>118</v>
      </c>
    </row>
    <row r="125" spans="1:13" ht="14.25" customHeight="1">
      <c r="A125" s="161"/>
      <c r="B125" s="127" t="s">
        <v>125</v>
      </c>
    </row>
    <row r="126" spans="1:13" ht="14.25" customHeight="1">
      <c r="A126" s="161"/>
      <c r="B126" s="127" t="s">
        <v>237</v>
      </c>
    </row>
    <row r="127" spans="1:13" ht="14.25" customHeight="1">
      <c r="A127" s="161"/>
      <c r="B127" s="127" t="s">
        <v>124</v>
      </c>
    </row>
    <row r="128" spans="1:13" ht="14.25" customHeight="1">
      <c r="A128" s="161"/>
      <c r="B128" s="127" t="s">
        <v>516</v>
      </c>
    </row>
    <row r="129" spans="1:3" ht="14.25" customHeight="1">
      <c r="A129" s="161"/>
      <c r="B129" s="127" t="s">
        <v>279</v>
      </c>
    </row>
    <row r="130" spans="1:3" ht="14.25" customHeight="1">
      <c r="A130" s="161"/>
      <c r="B130" s="127" t="s">
        <v>280</v>
      </c>
    </row>
    <row r="132" spans="1:3" ht="15" customHeight="1">
      <c r="A132" s="140" t="s">
        <v>600</v>
      </c>
      <c r="B132" s="141"/>
    </row>
    <row r="133" spans="1:3" ht="15" customHeight="1">
      <c r="A133" s="8" t="s">
        <v>104</v>
      </c>
      <c r="B133" s="9" t="s">
        <v>220</v>
      </c>
      <c r="C133" s="14" t="s">
        <v>601</v>
      </c>
    </row>
    <row r="134" spans="1:3" ht="15" customHeight="1">
      <c r="A134" s="185" t="s">
        <v>106</v>
      </c>
      <c r="B134" s="104" t="s">
        <v>602</v>
      </c>
    </row>
    <row r="135" spans="1:3" ht="15" customHeight="1">
      <c r="A135" s="186"/>
      <c r="B135" s="104" t="s">
        <v>603</v>
      </c>
    </row>
    <row r="136" spans="1:3" ht="15" customHeight="1">
      <c r="A136" s="186"/>
      <c r="B136" s="104" t="s">
        <v>604</v>
      </c>
    </row>
    <row r="137" spans="1:3" ht="15" customHeight="1">
      <c r="A137" s="187"/>
      <c r="B137" s="104" t="s">
        <v>605</v>
      </c>
    </row>
    <row r="138" spans="1:3" ht="14.25" customHeight="1">
      <c r="A138" s="161" t="s">
        <v>109</v>
      </c>
      <c r="B138" s="127" t="s">
        <v>515</v>
      </c>
    </row>
    <row r="139" spans="1:3" ht="14.25" customHeight="1">
      <c r="A139" s="161"/>
      <c r="B139" s="127" t="s">
        <v>477</v>
      </c>
    </row>
    <row r="140" spans="1:3" ht="14.25" customHeight="1">
      <c r="A140" s="161"/>
      <c r="B140" s="127" t="s">
        <v>606</v>
      </c>
    </row>
    <row r="141" spans="1:3">
      <c r="A141" s="161"/>
      <c r="B141" s="127" t="s">
        <v>247</v>
      </c>
    </row>
    <row r="142" spans="1:3">
      <c r="A142" s="161"/>
      <c r="B142" s="127" t="s">
        <v>607</v>
      </c>
    </row>
    <row r="143" spans="1:3">
      <c r="A143" s="161"/>
      <c r="B143" s="127" t="s">
        <v>119</v>
      </c>
    </row>
    <row r="144" spans="1:3">
      <c r="A144" s="161"/>
      <c r="B144" s="127" t="s">
        <v>273</v>
      </c>
    </row>
    <row r="145" spans="1:2">
      <c r="A145" s="161"/>
      <c r="B145" s="127" t="s">
        <v>468</v>
      </c>
    </row>
    <row r="146" spans="1:2">
      <c r="A146" s="161"/>
      <c r="B146" s="127" t="s">
        <v>608</v>
      </c>
    </row>
    <row r="147" spans="1:2">
      <c r="A147" s="161"/>
      <c r="B147" s="127" t="s">
        <v>277</v>
      </c>
    </row>
    <row r="148" spans="1:2">
      <c r="A148" s="161"/>
      <c r="B148" s="127" t="s">
        <v>609</v>
      </c>
    </row>
    <row r="149" spans="1:2">
      <c r="A149" s="161"/>
      <c r="B149" s="127" t="s">
        <v>238</v>
      </c>
    </row>
    <row r="150" spans="1:2">
      <c r="A150" s="161"/>
      <c r="B150" s="127" t="s">
        <v>125</v>
      </c>
    </row>
    <row r="151" spans="1:2">
      <c r="A151" s="161"/>
      <c r="B151" s="127" t="s">
        <v>610</v>
      </c>
    </row>
    <row r="152" spans="1:2">
      <c r="A152" s="161"/>
      <c r="B152" s="127" t="s">
        <v>280</v>
      </c>
    </row>
    <row r="153" spans="1:2">
      <c r="A153" s="161"/>
      <c r="B153" s="127" t="s">
        <v>239</v>
      </c>
    </row>
    <row r="154" spans="1:2">
      <c r="B154" s="136"/>
    </row>
    <row r="155" spans="1:2" ht="13.95" customHeight="1">
      <c r="A155" s="140" t="s">
        <v>611</v>
      </c>
      <c r="B155" s="141"/>
    </row>
    <row r="156" spans="1:2" ht="15" customHeight="1">
      <c r="A156" s="8" t="s">
        <v>104</v>
      </c>
      <c r="B156" s="9" t="s">
        <v>526</v>
      </c>
    </row>
    <row r="157" spans="1:2" ht="27.6">
      <c r="A157" s="63" t="s">
        <v>109</v>
      </c>
      <c r="B157" s="62" t="s">
        <v>612</v>
      </c>
    </row>
    <row r="159" spans="1:2">
      <c r="B159" s="136"/>
    </row>
    <row r="160" spans="1:2">
      <c r="A160" s="140" t="s">
        <v>613</v>
      </c>
      <c r="B160" s="141"/>
    </row>
    <row r="161" spans="1:2" ht="27.6">
      <c r="A161" s="63" t="s">
        <v>109</v>
      </c>
      <c r="B161" s="62" t="s">
        <v>614</v>
      </c>
    </row>
    <row r="163" spans="1:2" ht="15" customHeight="1">
      <c r="A163" s="140" t="s">
        <v>615</v>
      </c>
      <c r="B163" s="141"/>
    </row>
    <row r="164" spans="1:2" ht="14.25" customHeight="1">
      <c r="A164" s="12" t="s">
        <v>109</v>
      </c>
      <c r="B164" s="103" t="s">
        <v>616</v>
      </c>
    </row>
    <row r="166" spans="1:2">
      <c r="A166" s="140" t="s">
        <v>617</v>
      </c>
      <c r="B166" s="141"/>
    </row>
    <row r="167" spans="1:2">
      <c r="A167" s="8" t="s">
        <v>104</v>
      </c>
      <c r="B167" s="9" t="s">
        <v>220</v>
      </c>
    </row>
    <row r="168" spans="1:2">
      <c r="A168" s="143" t="s">
        <v>106</v>
      </c>
      <c r="B168" s="104" t="s">
        <v>618</v>
      </c>
    </row>
    <row r="169" spans="1:2">
      <c r="A169" s="63" t="s">
        <v>109</v>
      </c>
      <c r="B169" s="62" t="s">
        <v>619</v>
      </c>
    </row>
  </sheetData>
  <mergeCells count="10">
    <mergeCell ref="A18:A19"/>
    <mergeCell ref="A20:A51"/>
    <mergeCell ref="A76:A114"/>
    <mergeCell ref="A74:A75"/>
    <mergeCell ref="A138:A153"/>
    <mergeCell ref="A134:A137"/>
    <mergeCell ref="A122:A130"/>
    <mergeCell ref="A118:A121"/>
    <mergeCell ref="A55:A56"/>
    <mergeCell ref="A57:A65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theme="2"/>
  </sheetPr>
  <dimension ref="A1:C130"/>
  <sheetViews>
    <sheetView workbookViewId="0">
      <selection activeCell="A3" sqref="A3:XFD3"/>
    </sheetView>
  </sheetViews>
  <sheetFormatPr defaultColWidth="9.109375" defaultRowHeight="13.8"/>
  <cols>
    <col min="1" max="1" width="19.88671875" style="4" bestFit="1" customWidth="1"/>
    <col min="2" max="2" width="78.109375" style="4" customWidth="1"/>
    <col min="3" max="16384" width="9.109375" style="4"/>
  </cols>
  <sheetData>
    <row r="1" spans="1:2" ht="15" customHeight="1">
      <c r="A1" s="2" t="s">
        <v>82</v>
      </c>
      <c r="B1" s="3" t="s">
        <v>620</v>
      </c>
    </row>
    <row r="2" spans="1:2" ht="15" customHeight="1">
      <c r="A2" s="2" t="s">
        <v>84</v>
      </c>
      <c r="B2" s="7" t="s">
        <v>621</v>
      </c>
    </row>
    <row r="3" spans="1:2" ht="15" customHeight="1">
      <c r="A3" s="27" t="s">
        <v>86</v>
      </c>
      <c r="B3" s="101"/>
    </row>
    <row r="4" spans="1:2" ht="15" customHeight="1">
      <c r="A4" s="4" t="s">
        <v>87</v>
      </c>
      <c r="B4" s="5" t="s">
        <v>88</v>
      </c>
    </row>
    <row r="5" spans="1:2" ht="15" customHeight="1">
      <c r="A5" s="4" t="s">
        <v>89</v>
      </c>
      <c r="B5" s="5" t="s">
        <v>622</v>
      </c>
    </row>
    <row r="6" spans="1:2" ht="15" customHeight="1">
      <c r="A6" s="4" t="s">
        <v>90</v>
      </c>
      <c r="B6" s="6">
        <v>45154</v>
      </c>
    </row>
    <row r="7" spans="1:2" ht="15" customHeight="1">
      <c r="A7" s="4" t="s">
        <v>91</v>
      </c>
      <c r="B7" s="6">
        <v>46615</v>
      </c>
    </row>
    <row r="8" spans="1:2" ht="15" customHeight="1">
      <c r="A8" s="4" t="s">
        <v>92</v>
      </c>
      <c r="B8" s="5" t="s">
        <v>93</v>
      </c>
    </row>
    <row r="9" spans="1:2" ht="15" customHeight="1">
      <c r="A9" s="4" t="s">
        <v>216</v>
      </c>
      <c r="B9" s="5" t="s">
        <v>217</v>
      </c>
    </row>
    <row r="10" spans="1:2" ht="15" customHeight="1">
      <c r="A10" s="4" t="s">
        <v>96</v>
      </c>
      <c r="B10" s="7" t="s">
        <v>623</v>
      </c>
    </row>
    <row r="11" spans="1:2" ht="15" customHeight="1">
      <c r="A11" s="4" t="s">
        <v>98</v>
      </c>
      <c r="B11" s="4" t="s">
        <v>624</v>
      </c>
    </row>
    <row r="12" spans="1:2" ht="15" customHeight="1">
      <c r="A12" s="4" t="s">
        <v>100</v>
      </c>
      <c r="B12" s="5" t="s">
        <v>625</v>
      </c>
    </row>
    <row r="13" spans="1:2" ht="15" customHeight="1">
      <c r="B13" s="5"/>
    </row>
    <row r="14" spans="1:2" ht="15" customHeight="1">
      <c r="A14" s="2" t="s">
        <v>101</v>
      </c>
      <c r="B14" s="2" t="s">
        <v>626</v>
      </c>
    </row>
    <row r="15" spans="1:2" ht="15" customHeight="1"/>
    <row r="16" spans="1:2" ht="15" customHeight="1">
      <c r="A16" s="157" t="s">
        <v>103</v>
      </c>
      <c r="B16" s="157"/>
    </row>
    <row r="17" spans="1:3" ht="15" customHeight="1">
      <c r="A17" s="8" t="s">
        <v>104</v>
      </c>
      <c r="B17" s="9" t="s">
        <v>495</v>
      </c>
    </row>
    <row r="18" spans="1:3" ht="15" customHeight="1">
      <c r="A18" s="158" t="s">
        <v>106</v>
      </c>
      <c r="B18" s="18" t="s">
        <v>107</v>
      </c>
      <c r="C18" s="14"/>
    </row>
    <row r="19" spans="1:3" ht="15" customHeight="1">
      <c r="A19" s="159"/>
      <c r="B19" s="18" t="s">
        <v>627</v>
      </c>
    </row>
    <row r="20" spans="1:3">
      <c r="A20" s="161" t="s">
        <v>109</v>
      </c>
      <c r="B20" s="11" t="s">
        <v>110</v>
      </c>
    </row>
    <row r="21" spans="1:3">
      <c r="A21" s="161"/>
      <c r="B21" s="11" t="s">
        <v>111</v>
      </c>
    </row>
    <row r="22" spans="1:3">
      <c r="A22" s="161"/>
      <c r="B22" s="11" t="s">
        <v>231</v>
      </c>
    </row>
    <row r="23" spans="1:3">
      <c r="A23" s="161"/>
      <c r="B23" s="11" t="s">
        <v>628</v>
      </c>
    </row>
    <row r="24" spans="1:3">
      <c r="A24" s="161"/>
      <c r="B24" s="11" t="s">
        <v>403</v>
      </c>
    </row>
    <row r="25" spans="1:3">
      <c r="A25" s="161"/>
      <c r="B25" s="11" t="s">
        <v>629</v>
      </c>
    </row>
    <row r="26" spans="1:3">
      <c r="A26" s="161"/>
      <c r="B26" s="11" t="s">
        <v>118</v>
      </c>
    </row>
    <row r="27" spans="1:3">
      <c r="A27" s="161"/>
      <c r="B27" s="11" t="s">
        <v>480</v>
      </c>
    </row>
    <row r="28" spans="1:3">
      <c r="A28" s="161"/>
      <c r="B28" s="11" t="s">
        <v>630</v>
      </c>
    </row>
    <row r="29" spans="1:3">
      <c r="A29" s="161"/>
      <c r="B29" s="11" t="s">
        <v>119</v>
      </c>
    </row>
    <row r="30" spans="1:3">
      <c r="A30" s="161"/>
      <c r="B30" s="11" t="s">
        <v>120</v>
      </c>
    </row>
    <row r="31" spans="1:3">
      <c r="A31" s="161"/>
      <c r="B31" s="11" t="s">
        <v>631</v>
      </c>
    </row>
    <row r="32" spans="1:3">
      <c r="A32" s="161"/>
      <c r="B32" s="11" t="s">
        <v>632</v>
      </c>
    </row>
    <row r="33" spans="1:3">
      <c r="A33" s="161"/>
      <c r="B33" s="11" t="s">
        <v>633</v>
      </c>
    </row>
    <row r="34" spans="1:3">
      <c r="A34" s="161"/>
      <c r="B34" s="11" t="s">
        <v>634</v>
      </c>
    </row>
    <row r="35" spans="1:3">
      <c r="A35" s="161"/>
      <c r="B35" s="11" t="s">
        <v>635</v>
      </c>
    </row>
    <row r="36" spans="1:3">
      <c r="A36" s="161"/>
      <c r="B36" s="11" t="s">
        <v>636</v>
      </c>
    </row>
    <row r="37" spans="1:3">
      <c r="A37" s="161"/>
      <c r="B37" s="11" t="s">
        <v>637</v>
      </c>
    </row>
    <row r="38" spans="1:3">
      <c r="A38" s="161"/>
      <c r="B38" s="11" t="s">
        <v>638</v>
      </c>
    </row>
    <row r="39" spans="1:3">
      <c r="A39" s="161"/>
      <c r="B39" s="11" t="s">
        <v>126</v>
      </c>
    </row>
    <row r="40" spans="1:3">
      <c r="A40" s="161"/>
      <c r="B40" s="11" t="s">
        <v>295</v>
      </c>
    </row>
    <row r="41" spans="1:3">
      <c r="A41" s="161"/>
      <c r="B41" s="11" t="s">
        <v>639</v>
      </c>
    </row>
    <row r="43" spans="1:3" ht="15" customHeight="1">
      <c r="A43" s="160" t="s">
        <v>128</v>
      </c>
      <c r="B43" s="160"/>
    </row>
    <row r="44" spans="1:3" ht="15" customHeight="1">
      <c r="A44" s="8" t="s">
        <v>104</v>
      </c>
      <c r="B44" s="9" t="s">
        <v>73</v>
      </c>
    </row>
    <row r="45" spans="1:3" ht="15" customHeight="1">
      <c r="A45" s="158" t="s">
        <v>106</v>
      </c>
      <c r="B45" s="13" t="s">
        <v>640</v>
      </c>
      <c r="C45" s="14"/>
    </row>
    <row r="46" spans="1:3" ht="15" customHeight="1">
      <c r="A46" s="159"/>
      <c r="B46" s="13" t="s">
        <v>641</v>
      </c>
      <c r="C46" s="14"/>
    </row>
    <row r="47" spans="1:3">
      <c r="A47" s="191" t="s">
        <v>109</v>
      </c>
      <c r="B47" s="1" t="s">
        <v>381</v>
      </c>
      <c r="C47" s="14"/>
    </row>
    <row r="48" spans="1:3">
      <c r="A48" s="191"/>
      <c r="B48" s="1" t="s">
        <v>382</v>
      </c>
    </row>
    <row r="49" spans="1:3">
      <c r="A49" s="191"/>
      <c r="B49" s="1" t="s">
        <v>379</v>
      </c>
    </row>
    <row r="50" spans="1:3">
      <c r="A50" s="191"/>
      <c r="B50" s="1" t="s">
        <v>380</v>
      </c>
    </row>
    <row r="51" spans="1:3">
      <c r="A51" s="191"/>
      <c r="B51" s="1" t="s">
        <v>642</v>
      </c>
    </row>
    <row r="52" spans="1:3">
      <c r="A52" s="191"/>
      <c r="B52" s="1" t="s">
        <v>643</v>
      </c>
    </row>
    <row r="53" spans="1:3">
      <c r="A53" s="191"/>
      <c r="B53" s="1" t="s">
        <v>644</v>
      </c>
    </row>
    <row r="54" spans="1:3">
      <c r="A54" s="191"/>
      <c r="B54" s="1" t="s">
        <v>284</v>
      </c>
    </row>
    <row r="55" spans="1:3">
      <c r="A55" s="191"/>
      <c r="B55" s="1" t="s">
        <v>110</v>
      </c>
    </row>
    <row r="56" spans="1:3">
      <c r="A56" s="191"/>
      <c r="B56" s="1" t="s">
        <v>315</v>
      </c>
    </row>
    <row r="57" spans="1:3">
      <c r="A57" s="191"/>
      <c r="B57" s="1" t="s">
        <v>444</v>
      </c>
    </row>
    <row r="58" spans="1:3">
      <c r="A58" s="191"/>
      <c r="B58" s="1" t="s">
        <v>385</v>
      </c>
    </row>
    <row r="59" spans="1:3">
      <c r="A59" s="191"/>
      <c r="B59" s="1" t="s">
        <v>116</v>
      </c>
    </row>
    <row r="60" spans="1:3">
      <c r="A60" s="191"/>
      <c r="B60" s="22" t="s">
        <v>294</v>
      </c>
      <c r="C60" s="14"/>
    </row>
    <row r="61" spans="1:3">
      <c r="A61" s="191"/>
      <c r="B61" s="1" t="s">
        <v>289</v>
      </c>
    </row>
    <row r="62" spans="1:3">
      <c r="A62" s="191"/>
      <c r="B62" s="1" t="s">
        <v>386</v>
      </c>
    </row>
    <row r="63" spans="1:3">
      <c r="A63" s="191"/>
      <c r="B63" s="1" t="s">
        <v>120</v>
      </c>
    </row>
    <row r="64" spans="1:3">
      <c r="A64" s="191"/>
      <c r="B64" s="1" t="s">
        <v>631</v>
      </c>
    </row>
    <row r="65" spans="1:2">
      <c r="A65" s="191"/>
      <c r="B65" s="1" t="s">
        <v>645</v>
      </c>
    </row>
    <row r="66" spans="1:2">
      <c r="A66" s="191"/>
      <c r="B66" s="1" t="s">
        <v>646</v>
      </c>
    </row>
    <row r="67" spans="1:2">
      <c r="A67" s="191"/>
      <c r="B67" s="1" t="s">
        <v>125</v>
      </c>
    </row>
    <row r="68" spans="1:2">
      <c r="A68" s="191"/>
      <c r="B68" s="1" t="s">
        <v>293</v>
      </c>
    </row>
    <row r="69" spans="1:2">
      <c r="A69" s="191"/>
      <c r="B69" s="1" t="s">
        <v>297</v>
      </c>
    </row>
    <row r="70" spans="1:2">
      <c r="A70" s="191"/>
      <c r="B70" s="1" t="s">
        <v>127</v>
      </c>
    </row>
    <row r="72" spans="1:2" ht="15" customHeight="1">
      <c r="A72" s="160" t="s">
        <v>133</v>
      </c>
      <c r="B72" s="160"/>
    </row>
    <row r="73" spans="1:2" ht="15" customHeight="1">
      <c r="A73" s="8" t="s">
        <v>104</v>
      </c>
      <c r="B73" s="9" t="s">
        <v>495</v>
      </c>
    </row>
    <row r="74" spans="1:2" ht="15" customHeight="1">
      <c r="A74" s="161" t="s">
        <v>106</v>
      </c>
      <c r="B74" s="13" t="s">
        <v>647</v>
      </c>
    </row>
    <row r="75" spans="1:2" ht="15" customHeight="1">
      <c r="A75" s="161"/>
      <c r="B75" s="13" t="s">
        <v>648</v>
      </c>
    </row>
    <row r="76" spans="1:2" ht="14.25" customHeight="1">
      <c r="A76" s="162" t="s">
        <v>109</v>
      </c>
      <c r="B76" s="1" t="s">
        <v>110</v>
      </c>
    </row>
    <row r="77" spans="1:2">
      <c r="A77" s="163"/>
      <c r="B77" s="1" t="s">
        <v>649</v>
      </c>
    </row>
    <row r="78" spans="1:2">
      <c r="A78" s="163"/>
      <c r="B78" s="1" t="s">
        <v>114</v>
      </c>
    </row>
    <row r="79" spans="1:2">
      <c r="A79" s="163"/>
      <c r="B79" s="1" t="s">
        <v>115</v>
      </c>
    </row>
    <row r="80" spans="1:2">
      <c r="A80" s="163"/>
      <c r="B80" s="1" t="s">
        <v>650</v>
      </c>
    </row>
    <row r="81" spans="1:2">
      <c r="A81" s="163"/>
      <c r="B81" s="1" t="s">
        <v>629</v>
      </c>
    </row>
    <row r="82" spans="1:2">
      <c r="A82" s="163"/>
      <c r="B82" s="1" t="s">
        <v>118</v>
      </c>
    </row>
    <row r="83" spans="1:2">
      <c r="A83" s="163"/>
      <c r="B83" s="1" t="s">
        <v>119</v>
      </c>
    </row>
    <row r="84" spans="1:2">
      <c r="A84" s="163"/>
      <c r="B84" s="1" t="s">
        <v>651</v>
      </c>
    </row>
    <row r="85" spans="1:2">
      <c r="A85" s="163"/>
      <c r="B85" s="1" t="s">
        <v>122</v>
      </c>
    </row>
    <row r="86" spans="1:2">
      <c r="A86" s="163"/>
      <c r="B86" s="1" t="s">
        <v>123</v>
      </c>
    </row>
    <row r="87" spans="1:2">
      <c r="A87" s="163"/>
      <c r="B87" s="1" t="s">
        <v>124</v>
      </c>
    </row>
    <row r="88" spans="1:2">
      <c r="A88" s="163"/>
      <c r="B88" s="1" t="s">
        <v>125</v>
      </c>
    </row>
    <row r="89" spans="1:2">
      <c r="A89" s="164"/>
      <c r="B89" s="1" t="s">
        <v>126</v>
      </c>
    </row>
    <row r="91" spans="1:2">
      <c r="A91" s="160" t="s">
        <v>652</v>
      </c>
      <c r="B91" s="160"/>
    </row>
    <row r="92" spans="1:2">
      <c r="A92" s="8" t="s">
        <v>104</v>
      </c>
      <c r="B92" s="9" t="s">
        <v>220</v>
      </c>
    </row>
    <row r="93" spans="1:2">
      <c r="A93" s="189" t="s">
        <v>652</v>
      </c>
      <c r="B93" s="12" t="s">
        <v>653</v>
      </c>
    </row>
    <row r="94" spans="1:2">
      <c r="A94" s="189"/>
      <c r="B94" s="12" t="s">
        <v>654</v>
      </c>
    </row>
    <row r="95" spans="1:2">
      <c r="A95" s="189"/>
      <c r="B95" s="61" t="s">
        <v>655</v>
      </c>
    </row>
    <row r="96" spans="1:2" ht="12.75" customHeight="1">
      <c r="A96" s="17"/>
      <c r="B96" s="17"/>
    </row>
    <row r="97" spans="1:2">
      <c r="A97" s="160" t="s">
        <v>656</v>
      </c>
      <c r="B97" s="160"/>
    </row>
    <row r="98" spans="1:2">
      <c r="A98" s="8" t="s">
        <v>104</v>
      </c>
      <c r="B98" s="9" t="s">
        <v>73</v>
      </c>
    </row>
    <row r="99" spans="1:2">
      <c r="A99" s="8" t="s">
        <v>657</v>
      </c>
      <c r="B99" s="9" t="s">
        <v>658</v>
      </c>
    </row>
    <row r="100" spans="1:2">
      <c r="A100" s="161" t="s">
        <v>106</v>
      </c>
      <c r="B100" s="13" t="s">
        <v>577</v>
      </c>
    </row>
    <row r="101" spans="1:2">
      <c r="A101" s="161"/>
      <c r="B101" s="13" t="s">
        <v>579</v>
      </c>
    </row>
    <row r="102" spans="1:2">
      <c r="A102" s="161" t="s">
        <v>109</v>
      </c>
      <c r="B102" s="12" t="s">
        <v>659</v>
      </c>
    </row>
    <row r="103" spans="1:2">
      <c r="A103" s="161"/>
      <c r="B103" s="12" t="s">
        <v>489</v>
      </c>
    </row>
    <row r="104" spans="1:2">
      <c r="A104" s="161"/>
      <c r="B104" s="12" t="s">
        <v>491</v>
      </c>
    </row>
    <row r="105" spans="1:2">
      <c r="A105" s="161"/>
      <c r="B105" s="12" t="s">
        <v>660</v>
      </c>
    </row>
    <row r="106" spans="1:2">
      <c r="A106" s="161"/>
      <c r="B106" s="12" t="s">
        <v>661</v>
      </c>
    </row>
    <row r="107" spans="1:2">
      <c r="A107" s="161"/>
      <c r="B107" s="12" t="s">
        <v>662</v>
      </c>
    </row>
    <row r="108" spans="1:2">
      <c r="A108" s="161"/>
      <c r="B108" s="12" t="s">
        <v>663</v>
      </c>
    </row>
    <row r="110" spans="1:2">
      <c r="A110" s="160" t="s">
        <v>664</v>
      </c>
      <c r="B110" s="160"/>
    </row>
    <row r="111" spans="1:2">
      <c r="A111" s="8" t="s">
        <v>104</v>
      </c>
      <c r="B111" s="9" t="s">
        <v>665</v>
      </c>
    </row>
    <row r="112" spans="1:2">
      <c r="A112" s="12" t="s">
        <v>106</v>
      </c>
      <c r="B112" s="13" t="s">
        <v>666</v>
      </c>
    </row>
    <row r="113" spans="1:3">
      <c r="A113" s="93"/>
      <c r="B113" s="94"/>
    </row>
    <row r="114" spans="1:3" ht="64.2" customHeight="1">
      <c r="A114" s="188" t="s">
        <v>667</v>
      </c>
      <c r="B114" s="188"/>
    </row>
    <row r="115" spans="1:3">
      <c r="A115" s="93"/>
      <c r="B115" s="94"/>
    </row>
    <row r="116" spans="1:3">
      <c r="A116" s="190" t="s">
        <v>668</v>
      </c>
      <c r="B116" s="190"/>
      <c r="C116" s="2" t="s">
        <v>669</v>
      </c>
    </row>
    <row r="117" spans="1:3">
      <c r="A117" s="188" t="s">
        <v>670</v>
      </c>
      <c r="B117" s="188"/>
      <c r="C117" s="4" t="s">
        <v>671</v>
      </c>
    </row>
    <row r="118" spans="1:3">
      <c r="A118" s="188" t="s">
        <v>672</v>
      </c>
      <c r="B118" s="188"/>
      <c r="C118" s="4" t="s">
        <v>671</v>
      </c>
    </row>
    <row r="119" spans="1:3">
      <c r="A119" s="188" t="s">
        <v>673</v>
      </c>
      <c r="B119" s="188"/>
      <c r="C119" s="4" t="s">
        <v>674</v>
      </c>
    </row>
    <row r="120" spans="1:3">
      <c r="A120" s="188" t="s">
        <v>675</v>
      </c>
      <c r="B120" s="188"/>
      <c r="C120" s="4" t="s">
        <v>676</v>
      </c>
    </row>
    <row r="121" spans="1:3">
      <c r="A121" s="188" t="s">
        <v>677</v>
      </c>
      <c r="B121" s="188"/>
      <c r="C121" s="4" t="s">
        <v>676</v>
      </c>
    </row>
    <row r="122" spans="1:3">
      <c r="A122" s="188" t="s">
        <v>678</v>
      </c>
      <c r="B122" s="188"/>
      <c r="C122" s="4" t="s">
        <v>676</v>
      </c>
    </row>
    <row r="123" spans="1:3">
      <c r="A123" s="188" t="s">
        <v>679</v>
      </c>
      <c r="B123" s="188"/>
      <c r="C123" s="4" t="s">
        <v>680</v>
      </c>
    </row>
    <row r="124" spans="1:3">
      <c r="A124" s="188" t="s">
        <v>681</v>
      </c>
      <c r="B124" s="188"/>
      <c r="C124" s="4" t="s">
        <v>682</v>
      </c>
    </row>
    <row r="125" spans="1:3">
      <c r="A125" s="188" t="s">
        <v>683</v>
      </c>
      <c r="B125" s="188"/>
      <c r="C125" s="4" t="s">
        <v>676</v>
      </c>
    </row>
    <row r="126" spans="1:3">
      <c r="A126" s="188"/>
      <c r="B126" s="188"/>
    </row>
    <row r="128" spans="1:3">
      <c r="A128" s="92"/>
    </row>
    <row r="129" spans="1:1">
      <c r="A129" s="92"/>
    </row>
    <row r="130" spans="1:1">
      <c r="A130" s="92"/>
    </row>
  </sheetData>
  <sortState xmlns:xlrd2="http://schemas.microsoft.com/office/spreadsheetml/2017/richdata2" ref="B18:B39">
    <sortCondition ref="B18"/>
  </sortState>
  <mergeCells count="27">
    <mergeCell ref="A74:A75"/>
    <mergeCell ref="A76:A89"/>
    <mergeCell ref="A20:A41"/>
    <mergeCell ref="A16:B16"/>
    <mergeCell ref="A18:A19"/>
    <mergeCell ref="A43:B43"/>
    <mergeCell ref="A47:A70"/>
    <mergeCell ref="A72:B72"/>
    <mergeCell ref="A45:A46"/>
    <mergeCell ref="A91:B91"/>
    <mergeCell ref="A93:A95"/>
    <mergeCell ref="A116:B116"/>
    <mergeCell ref="A117:B117"/>
    <mergeCell ref="A118:B118"/>
    <mergeCell ref="A126:B126"/>
    <mergeCell ref="A97:B97"/>
    <mergeCell ref="A100:A101"/>
    <mergeCell ref="A123:B123"/>
    <mergeCell ref="A124:B124"/>
    <mergeCell ref="A102:A108"/>
    <mergeCell ref="A110:B110"/>
    <mergeCell ref="A125:B125"/>
    <mergeCell ref="A119:B119"/>
    <mergeCell ref="A114:B114"/>
    <mergeCell ref="A120:B120"/>
    <mergeCell ref="A121:B121"/>
    <mergeCell ref="A122:B122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22B046-4230-4113-AA95-57B8953BE6BF}">
  <sheetPr>
    <tabColor theme="2"/>
  </sheetPr>
  <dimension ref="A1:L16"/>
  <sheetViews>
    <sheetView workbookViewId="0">
      <selection activeCell="B19" sqref="B19"/>
    </sheetView>
  </sheetViews>
  <sheetFormatPr defaultColWidth="9.109375" defaultRowHeight="13.8"/>
  <cols>
    <col min="1" max="1" width="19.88671875" style="4" bestFit="1" customWidth="1"/>
    <col min="2" max="2" width="125.5546875" style="4" customWidth="1"/>
    <col min="3" max="3" width="52.44140625" style="4" bestFit="1" customWidth="1"/>
    <col min="4" max="11" width="9.109375" style="4"/>
    <col min="12" max="12" width="11" style="4" bestFit="1" customWidth="1"/>
    <col min="13" max="16384" width="9.109375" style="4"/>
  </cols>
  <sheetData>
    <row r="1" spans="1:12" ht="15" customHeight="1">
      <c r="A1" s="69" t="s">
        <v>82</v>
      </c>
      <c r="B1" s="73" t="s">
        <v>799</v>
      </c>
    </row>
    <row r="2" spans="1:12" ht="15" customHeight="1">
      <c r="A2" s="61" t="s">
        <v>84</v>
      </c>
      <c r="B2" s="66" t="s">
        <v>800</v>
      </c>
    </row>
    <row r="3" spans="1:12" ht="15" customHeight="1">
      <c r="A3" s="61" t="s">
        <v>87</v>
      </c>
      <c r="B3" s="66" t="s">
        <v>801</v>
      </c>
    </row>
    <row r="4" spans="1:12" ht="15" customHeight="1">
      <c r="A4" s="61" t="s">
        <v>89</v>
      </c>
      <c r="B4" s="66" t="s">
        <v>802</v>
      </c>
    </row>
    <row r="5" spans="1:12" ht="15" customHeight="1">
      <c r="A5" s="61" t="s">
        <v>90</v>
      </c>
      <c r="B5" s="67">
        <v>45923</v>
      </c>
    </row>
    <row r="6" spans="1:12" ht="15" customHeight="1">
      <c r="A6" s="61" t="s">
        <v>91</v>
      </c>
      <c r="B6" s="67">
        <v>47404</v>
      </c>
    </row>
    <row r="7" spans="1:12" ht="15" customHeight="1">
      <c r="A7" s="61" t="s">
        <v>92</v>
      </c>
      <c r="B7" s="66" t="s">
        <v>803</v>
      </c>
    </row>
    <row r="8" spans="1:12">
      <c r="A8" s="63" t="s">
        <v>96</v>
      </c>
      <c r="B8" s="68" t="s">
        <v>804</v>
      </c>
      <c r="L8" s="49"/>
    </row>
    <row r="9" spans="1:12" ht="15" customHeight="1">
      <c r="A9" s="61" t="s">
        <v>98</v>
      </c>
      <c r="B9" s="61" t="s">
        <v>805</v>
      </c>
    </row>
    <row r="10" spans="1:12" ht="15" customHeight="1">
      <c r="B10" s="5"/>
    </row>
    <row r="11" spans="1:12" ht="15" customHeight="1">
      <c r="A11" s="9" t="s">
        <v>101</v>
      </c>
      <c r="B11" s="9" t="s">
        <v>806</v>
      </c>
    </row>
    <row r="12" spans="1:12" ht="15" customHeight="1"/>
    <row r="13" spans="1:12" ht="15" customHeight="1">
      <c r="A13" s="157" t="s">
        <v>807</v>
      </c>
      <c r="B13" s="157"/>
      <c r="C13" s="70" t="s">
        <v>157</v>
      </c>
    </row>
    <row r="14" spans="1:12" ht="41.4">
      <c r="A14" s="74" t="s">
        <v>808</v>
      </c>
      <c r="B14" s="62" t="s">
        <v>809</v>
      </c>
      <c r="C14" s="63"/>
    </row>
    <row r="16" spans="1:12" ht="14.25" customHeight="1"/>
  </sheetData>
  <mergeCells count="1">
    <mergeCell ref="A13:B13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2"/>
  </sheetPr>
  <dimension ref="A1:C82"/>
  <sheetViews>
    <sheetView zoomScale="90" zoomScaleNormal="90" workbookViewId="0">
      <selection activeCell="B7" sqref="B7"/>
    </sheetView>
  </sheetViews>
  <sheetFormatPr defaultColWidth="9.109375" defaultRowHeight="13.8"/>
  <cols>
    <col min="1" max="1" width="19.88671875" style="4" bestFit="1" customWidth="1"/>
    <col min="2" max="2" width="78.5546875" style="4" bestFit="1" customWidth="1"/>
    <col min="3" max="16384" width="9.109375" style="4"/>
  </cols>
  <sheetData>
    <row r="1" spans="1:2" ht="15" customHeight="1">
      <c r="A1" s="2" t="s">
        <v>82</v>
      </c>
      <c r="B1" s="3" t="s">
        <v>684</v>
      </c>
    </row>
    <row r="2" spans="1:2" ht="15" customHeight="1">
      <c r="A2" s="2" t="s">
        <v>84</v>
      </c>
      <c r="B2" s="7" t="s">
        <v>685</v>
      </c>
    </row>
    <row r="3" spans="1:2" ht="15" customHeight="1">
      <c r="A3" s="27" t="s">
        <v>86</v>
      </c>
      <c r="B3" s="101"/>
    </row>
    <row r="4" spans="1:2" ht="15" customHeight="1">
      <c r="A4" s="4" t="s">
        <v>87</v>
      </c>
      <c r="B4" s="5" t="s">
        <v>686</v>
      </c>
    </row>
    <row r="5" spans="1:2" ht="15" customHeight="1">
      <c r="A5" s="4" t="s">
        <v>89</v>
      </c>
      <c r="B5" s="5" t="s">
        <v>687</v>
      </c>
    </row>
    <row r="6" spans="1:2" ht="15" customHeight="1">
      <c r="A6" s="4" t="s">
        <v>90</v>
      </c>
      <c r="B6" s="6">
        <v>45845</v>
      </c>
    </row>
    <row r="7" spans="1:2" ht="15" customHeight="1">
      <c r="A7" s="4" t="s">
        <v>91</v>
      </c>
      <c r="B7" s="6">
        <v>47306</v>
      </c>
    </row>
    <row r="8" spans="1:2" ht="15" customHeight="1">
      <c r="A8" s="4" t="s">
        <v>92</v>
      </c>
      <c r="B8" s="5" t="s">
        <v>93</v>
      </c>
    </row>
    <row r="9" spans="1:2" ht="15" customHeight="1">
      <c r="A9" s="4" t="s">
        <v>94</v>
      </c>
      <c r="B9" s="5" t="s">
        <v>688</v>
      </c>
    </row>
    <row r="10" spans="1:2" ht="15" customHeight="1">
      <c r="A10" s="4" t="s">
        <v>96</v>
      </c>
      <c r="B10" s="7" t="s">
        <v>689</v>
      </c>
    </row>
    <row r="11" spans="1:2" ht="15" customHeight="1">
      <c r="A11" s="4" t="s">
        <v>98</v>
      </c>
      <c r="B11" s="4" t="s">
        <v>690</v>
      </c>
    </row>
    <row r="12" spans="1:2" ht="15" customHeight="1">
      <c r="A12" s="4" t="s">
        <v>100</v>
      </c>
      <c r="B12" s="5"/>
    </row>
    <row r="13" spans="1:2" ht="15" customHeight="1">
      <c r="B13" s="5"/>
    </row>
    <row r="14" spans="1:2" ht="15" customHeight="1">
      <c r="A14" s="2" t="s">
        <v>101</v>
      </c>
      <c r="B14" s="2" t="s">
        <v>102</v>
      </c>
    </row>
    <row r="15" spans="1:2" ht="15" customHeight="1">
      <c r="B15" s="2" t="s">
        <v>691</v>
      </c>
    </row>
    <row r="16" spans="1:2" ht="15" customHeight="1"/>
    <row r="17" spans="1:2" ht="15" customHeight="1">
      <c r="A17" s="157" t="s">
        <v>103</v>
      </c>
      <c r="B17" s="157"/>
    </row>
    <row r="18" spans="1:2" ht="15" customHeight="1">
      <c r="A18" s="8" t="s">
        <v>104</v>
      </c>
      <c r="B18" s="9" t="s">
        <v>257</v>
      </c>
    </row>
    <row r="19" spans="1:2" ht="15" customHeight="1">
      <c r="A19" s="158" t="s">
        <v>106</v>
      </c>
      <c r="B19" s="8" t="s">
        <v>107</v>
      </c>
    </row>
    <row r="20" spans="1:2" ht="15" customHeight="1">
      <c r="A20" s="159"/>
      <c r="B20" s="8" t="s">
        <v>692</v>
      </c>
    </row>
    <row r="21" spans="1:2">
      <c r="A21" s="193" t="s">
        <v>109</v>
      </c>
      <c r="B21" s="12" t="s">
        <v>110</v>
      </c>
    </row>
    <row r="22" spans="1:2">
      <c r="A22" s="194"/>
      <c r="B22" s="12" t="s">
        <v>111</v>
      </c>
    </row>
    <row r="23" spans="1:2">
      <c r="A23" s="194"/>
      <c r="B23" s="12" t="s">
        <v>693</v>
      </c>
    </row>
    <row r="24" spans="1:2">
      <c r="A24" s="194"/>
      <c r="B24" s="12" t="s">
        <v>408</v>
      </c>
    </row>
    <row r="25" spans="1:2">
      <c r="A25" s="194"/>
      <c r="B25" s="12" t="s">
        <v>403</v>
      </c>
    </row>
    <row r="26" spans="1:2">
      <c r="A26" s="194"/>
      <c r="B26" s="12" t="s">
        <v>117</v>
      </c>
    </row>
    <row r="27" spans="1:2">
      <c r="A27" s="194"/>
      <c r="B27" s="12" t="s">
        <v>118</v>
      </c>
    </row>
    <row r="28" spans="1:2">
      <c r="A28" s="194"/>
      <c r="B28" s="75" t="s">
        <v>694</v>
      </c>
    </row>
    <row r="29" spans="1:2">
      <c r="A29" s="194"/>
      <c r="B29" s="75" t="s">
        <v>270</v>
      </c>
    </row>
    <row r="30" spans="1:2">
      <c r="A30" s="194"/>
      <c r="B30" s="12" t="s">
        <v>119</v>
      </c>
    </row>
    <row r="31" spans="1:2">
      <c r="A31" s="194"/>
      <c r="B31" s="76" t="s">
        <v>450</v>
      </c>
    </row>
    <row r="32" spans="1:2">
      <c r="A32" s="194"/>
      <c r="B32" s="12" t="s">
        <v>120</v>
      </c>
    </row>
    <row r="33" spans="1:3">
      <c r="A33" s="194"/>
      <c r="B33" s="12" t="s">
        <v>121</v>
      </c>
    </row>
    <row r="34" spans="1:3">
      <c r="A34" s="194"/>
      <c r="B34" s="12" t="s">
        <v>223</v>
      </c>
    </row>
    <row r="35" spans="1:3">
      <c r="A35" s="194"/>
      <c r="B35" s="12" t="s">
        <v>452</v>
      </c>
    </row>
    <row r="36" spans="1:3">
      <c r="A36" s="194"/>
      <c r="B36" s="12" t="s">
        <v>695</v>
      </c>
    </row>
    <row r="37" spans="1:3">
      <c r="A37" s="194"/>
      <c r="B37" s="75" t="s">
        <v>125</v>
      </c>
    </row>
    <row r="38" spans="1:3">
      <c r="A38" s="194"/>
      <c r="B38" s="75" t="s">
        <v>292</v>
      </c>
    </row>
    <row r="39" spans="1:3">
      <c r="A39" s="194"/>
      <c r="B39" s="75" t="s">
        <v>696</v>
      </c>
    </row>
    <row r="40" spans="1:3">
      <c r="A40" s="194"/>
      <c r="B40" s="75" t="s">
        <v>280</v>
      </c>
    </row>
    <row r="41" spans="1:3">
      <c r="A41" s="194"/>
      <c r="B41" s="75" t="s">
        <v>295</v>
      </c>
    </row>
    <row r="42" spans="1:3">
      <c r="A42" s="195"/>
      <c r="B42" s="12" t="s">
        <v>127</v>
      </c>
    </row>
    <row r="43" spans="1:3" ht="15" customHeight="1">
      <c r="A43" s="160" t="s">
        <v>128</v>
      </c>
      <c r="B43" s="160"/>
    </row>
    <row r="44" spans="1:3" ht="15" customHeight="1">
      <c r="A44" s="8" t="s">
        <v>104</v>
      </c>
      <c r="B44" s="9" t="s">
        <v>73</v>
      </c>
    </row>
    <row r="45" spans="1:3" ht="15" customHeight="1">
      <c r="A45" s="158" t="s">
        <v>106</v>
      </c>
      <c r="B45" s="13" t="s">
        <v>697</v>
      </c>
      <c r="C45" s="14"/>
    </row>
    <row r="46" spans="1:3" ht="15" customHeight="1">
      <c r="A46" s="166"/>
      <c r="B46" s="13" t="s">
        <v>698</v>
      </c>
      <c r="C46" s="14"/>
    </row>
    <row r="47" spans="1:3" ht="15" customHeight="1">
      <c r="A47" s="166"/>
      <c r="B47" s="13" t="s">
        <v>699</v>
      </c>
      <c r="C47" s="14"/>
    </row>
    <row r="48" spans="1:3" ht="15.6" customHeight="1">
      <c r="A48" s="159"/>
      <c r="B48" s="13" t="s">
        <v>700</v>
      </c>
      <c r="C48" s="14"/>
    </row>
    <row r="49" spans="1:2">
      <c r="A49" s="171" t="s">
        <v>109</v>
      </c>
      <c r="B49" s="12" t="s">
        <v>110</v>
      </c>
    </row>
    <row r="50" spans="1:2">
      <c r="A50" s="172"/>
      <c r="B50" s="61" t="s">
        <v>315</v>
      </c>
    </row>
    <row r="51" spans="1:2">
      <c r="A51" s="172"/>
      <c r="B51" s="12" t="s">
        <v>701</v>
      </c>
    </row>
    <row r="52" spans="1:2">
      <c r="A52" s="172"/>
      <c r="B52" s="12" t="s">
        <v>116</v>
      </c>
    </row>
    <row r="53" spans="1:2">
      <c r="A53" s="172"/>
      <c r="B53" s="61" t="s">
        <v>375</v>
      </c>
    </row>
    <row r="54" spans="1:2">
      <c r="A54" s="172"/>
      <c r="B54" s="61" t="s">
        <v>384</v>
      </c>
    </row>
    <row r="55" spans="1:2">
      <c r="A55" s="172"/>
      <c r="B55" s="62" t="s">
        <v>702</v>
      </c>
    </row>
    <row r="56" spans="1:2">
      <c r="A56" s="172"/>
      <c r="B56" s="12" t="s">
        <v>120</v>
      </c>
    </row>
    <row r="57" spans="1:2">
      <c r="A57" s="172"/>
      <c r="B57" s="12" t="s">
        <v>121</v>
      </c>
    </row>
    <row r="58" spans="1:2">
      <c r="A58" s="172"/>
      <c r="B58" s="12" t="s">
        <v>645</v>
      </c>
    </row>
    <row r="59" spans="1:2">
      <c r="A59" s="172"/>
      <c r="B59" s="61" t="s">
        <v>125</v>
      </c>
    </row>
    <row r="60" spans="1:2" ht="13.95" customHeight="1">
      <c r="A60" s="173"/>
      <c r="B60" s="12" t="s">
        <v>639</v>
      </c>
    </row>
    <row r="61" spans="1:2">
      <c r="A61" s="160" t="s">
        <v>652</v>
      </c>
      <c r="B61" s="160"/>
    </row>
    <row r="62" spans="1:2">
      <c r="A62" s="8" t="s">
        <v>104</v>
      </c>
      <c r="B62" s="9" t="s">
        <v>220</v>
      </c>
    </row>
    <row r="63" spans="1:2">
      <c r="A63" s="189" t="s">
        <v>652</v>
      </c>
      <c r="B63" s="12" t="s">
        <v>653</v>
      </c>
    </row>
    <row r="64" spans="1:2">
      <c r="A64" s="189"/>
      <c r="B64" s="12" t="s">
        <v>654</v>
      </c>
    </row>
    <row r="65" spans="1:3">
      <c r="A65" s="189"/>
      <c r="B65" s="61" t="s">
        <v>655</v>
      </c>
    </row>
    <row r="66" spans="1:3">
      <c r="A66" s="160" t="s">
        <v>703</v>
      </c>
      <c r="B66" s="160"/>
    </row>
    <row r="67" spans="1:3">
      <c r="A67" s="8" t="s">
        <v>104</v>
      </c>
      <c r="B67" s="9" t="s">
        <v>73</v>
      </c>
    </row>
    <row r="68" spans="1:3">
      <c r="A68" s="77" t="s">
        <v>109</v>
      </c>
      <c r="B68" s="12" t="s">
        <v>704</v>
      </c>
    </row>
    <row r="69" spans="1:3">
      <c r="A69" s="192" t="s">
        <v>705</v>
      </c>
      <c r="B69" s="192"/>
    </row>
    <row r="70" spans="1:3">
      <c r="A70" s="8" t="s">
        <v>104</v>
      </c>
      <c r="B70" s="9" t="s">
        <v>706</v>
      </c>
    </row>
    <row r="71" spans="1:3" ht="27.6">
      <c r="A71" s="77" t="s">
        <v>109</v>
      </c>
      <c r="B71" s="16" t="s">
        <v>707</v>
      </c>
      <c r="C71" s="4" t="s">
        <v>708</v>
      </c>
    </row>
    <row r="72" spans="1:3">
      <c r="A72" s="160" t="s">
        <v>709</v>
      </c>
      <c r="B72" s="160"/>
    </row>
    <row r="73" spans="1:3">
      <c r="A73" s="8" t="s">
        <v>104</v>
      </c>
      <c r="B73" s="9" t="s">
        <v>73</v>
      </c>
    </row>
    <row r="74" spans="1:3" ht="31.95" customHeight="1">
      <c r="A74" s="77" t="s">
        <v>109</v>
      </c>
      <c r="B74" s="16" t="s">
        <v>710</v>
      </c>
    </row>
    <row r="76" spans="1:3">
      <c r="A76" s="192" t="s">
        <v>711</v>
      </c>
      <c r="B76" s="192"/>
    </row>
    <row r="77" spans="1:3">
      <c r="A77" s="8" t="s">
        <v>104</v>
      </c>
      <c r="B77" s="9" t="s">
        <v>712</v>
      </c>
    </row>
    <row r="78" spans="1:3">
      <c r="A78" s="158" t="s">
        <v>106</v>
      </c>
      <c r="B78" s="13" t="s">
        <v>143</v>
      </c>
    </row>
    <row r="79" spans="1:3">
      <c r="A79" s="166"/>
      <c r="B79" s="13" t="s">
        <v>144</v>
      </c>
    </row>
    <row r="80" spans="1:3">
      <c r="A80" s="166"/>
      <c r="B80" s="13" t="s">
        <v>145</v>
      </c>
    </row>
    <row r="81" spans="1:2">
      <c r="A81" s="159"/>
      <c r="B81" s="13" t="s">
        <v>146</v>
      </c>
    </row>
    <row r="82" spans="1:2">
      <c r="A82" s="16" t="s">
        <v>109</v>
      </c>
      <c r="B82" s="11" t="s">
        <v>147</v>
      </c>
    </row>
  </sheetData>
  <sortState xmlns:xlrd2="http://schemas.microsoft.com/office/spreadsheetml/2017/richdata2" ref="A16:B58">
    <sortCondition ref="B18"/>
  </sortState>
  <mergeCells count="13">
    <mergeCell ref="A49:A60"/>
    <mergeCell ref="A61:B61"/>
    <mergeCell ref="A17:B17"/>
    <mergeCell ref="A19:A20"/>
    <mergeCell ref="A43:B43"/>
    <mergeCell ref="A45:A48"/>
    <mergeCell ref="A21:A42"/>
    <mergeCell ref="A76:B76"/>
    <mergeCell ref="A78:A81"/>
    <mergeCell ref="A69:B69"/>
    <mergeCell ref="A63:A65"/>
    <mergeCell ref="A66:B66"/>
    <mergeCell ref="A72:B72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L28"/>
  <sheetViews>
    <sheetView workbookViewId="0">
      <selection activeCell="B2" sqref="B2"/>
    </sheetView>
  </sheetViews>
  <sheetFormatPr defaultColWidth="9.109375" defaultRowHeight="13.8"/>
  <cols>
    <col min="1" max="1" width="19.88671875" style="4" bestFit="1" customWidth="1"/>
    <col min="2" max="2" width="125.5546875" style="4" customWidth="1"/>
    <col min="3" max="3" width="52.44140625" style="4" bestFit="1" customWidth="1"/>
    <col min="4" max="11" width="9.109375" style="4"/>
    <col min="12" max="12" width="11" style="4" bestFit="1" customWidth="1"/>
    <col min="13" max="16384" width="9.109375" style="4"/>
  </cols>
  <sheetData>
    <row r="1" spans="1:12" ht="15" customHeight="1">
      <c r="A1" s="69" t="s">
        <v>82</v>
      </c>
      <c r="B1" s="73" t="s">
        <v>798</v>
      </c>
    </row>
    <row r="2" spans="1:12" ht="15" customHeight="1">
      <c r="A2" s="61" t="s">
        <v>84</v>
      </c>
      <c r="B2" s="66" t="s">
        <v>713</v>
      </c>
    </row>
    <row r="3" spans="1:12" ht="15" customHeight="1">
      <c r="A3" s="61" t="s">
        <v>87</v>
      </c>
      <c r="B3" s="66" t="s">
        <v>714</v>
      </c>
    </row>
    <row r="4" spans="1:12" ht="15" customHeight="1">
      <c r="A4" s="61" t="s">
        <v>89</v>
      </c>
      <c r="B4" s="66" t="s">
        <v>715</v>
      </c>
    </row>
    <row r="5" spans="1:12" ht="15" customHeight="1">
      <c r="A5" s="61" t="s">
        <v>90</v>
      </c>
      <c r="B5" s="67">
        <v>45392</v>
      </c>
    </row>
    <row r="6" spans="1:12" ht="15" customHeight="1">
      <c r="A6" s="61" t="s">
        <v>91</v>
      </c>
      <c r="B6" s="67">
        <v>46684</v>
      </c>
    </row>
    <row r="7" spans="1:12" ht="15" customHeight="1">
      <c r="A7" s="61" t="s">
        <v>92</v>
      </c>
      <c r="B7" s="66" t="s">
        <v>152</v>
      </c>
    </row>
    <row r="8" spans="1:12" ht="15" customHeight="1">
      <c r="A8" s="61" t="s">
        <v>94</v>
      </c>
      <c r="B8" s="66" t="s">
        <v>153</v>
      </c>
      <c r="L8" s="49"/>
    </row>
    <row r="9" spans="1:12" ht="55.2">
      <c r="A9" s="63" t="s">
        <v>96</v>
      </c>
      <c r="B9" s="68" t="s">
        <v>154</v>
      </c>
      <c r="L9" s="49"/>
    </row>
    <row r="10" spans="1:12" ht="15" customHeight="1">
      <c r="A10" s="61" t="s">
        <v>98</v>
      </c>
      <c r="B10" s="61" t="s">
        <v>155</v>
      </c>
    </row>
    <row r="11" spans="1:12" ht="15" customHeight="1">
      <c r="B11" s="5"/>
    </row>
    <row r="12" spans="1:12" ht="15" customHeight="1">
      <c r="A12" s="9" t="s">
        <v>101</v>
      </c>
      <c r="B12" s="9" t="s">
        <v>156</v>
      </c>
    </row>
    <row r="13" spans="1:12" ht="15" customHeight="1"/>
    <row r="14" spans="1:12" ht="15" customHeight="1">
      <c r="A14" s="157" t="s">
        <v>14</v>
      </c>
      <c r="B14" s="157"/>
      <c r="C14" s="70" t="s">
        <v>157</v>
      </c>
    </row>
    <row r="15" spans="1:12" ht="45" customHeight="1">
      <c r="A15" s="74" t="s">
        <v>158</v>
      </c>
      <c r="B15" s="62" t="s">
        <v>159</v>
      </c>
      <c r="C15" s="63" t="s">
        <v>160</v>
      </c>
    </row>
    <row r="16" spans="1:12" ht="94.2" customHeight="1">
      <c r="A16" s="74" t="s">
        <v>161</v>
      </c>
      <c r="B16" s="64" t="s">
        <v>162</v>
      </c>
      <c r="C16" s="63" t="s">
        <v>163</v>
      </c>
    </row>
    <row r="17" spans="1:3" ht="49.2" customHeight="1">
      <c r="A17" s="74" t="s">
        <v>164</v>
      </c>
      <c r="B17" s="64" t="s">
        <v>165</v>
      </c>
      <c r="C17" s="63" t="s">
        <v>166</v>
      </c>
    </row>
    <row r="18" spans="1:3">
      <c r="A18" s="74" t="s">
        <v>167</v>
      </c>
      <c r="B18" s="11" t="s">
        <v>168</v>
      </c>
      <c r="C18" s="63" t="s">
        <v>169</v>
      </c>
    </row>
    <row r="19" spans="1:3" ht="27.6">
      <c r="A19" s="74" t="s">
        <v>170</v>
      </c>
      <c r="B19" s="16" t="s">
        <v>171</v>
      </c>
      <c r="C19" s="63" t="s">
        <v>172</v>
      </c>
    </row>
    <row r="20" spans="1:3" ht="27.6">
      <c r="A20" s="74" t="s">
        <v>173</v>
      </c>
      <c r="B20" s="16" t="s">
        <v>174</v>
      </c>
      <c r="C20" s="63" t="s">
        <v>175</v>
      </c>
    </row>
    <row r="21" spans="1:3" ht="27.6">
      <c r="A21" s="74" t="s">
        <v>176</v>
      </c>
      <c r="B21" s="16" t="s">
        <v>177</v>
      </c>
      <c r="C21" s="63" t="s">
        <v>178</v>
      </c>
    </row>
    <row r="22" spans="1:3">
      <c r="A22" s="74" t="s">
        <v>179</v>
      </c>
      <c r="B22" s="12" t="s">
        <v>180</v>
      </c>
      <c r="C22" s="63"/>
    </row>
    <row r="23" spans="1:3">
      <c r="A23" s="74" t="s">
        <v>181</v>
      </c>
      <c r="B23" s="12" t="s">
        <v>182</v>
      </c>
      <c r="C23" s="63" t="s">
        <v>183</v>
      </c>
    </row>
    <row r="24" spans="1:3">
      <c r="A24" s="74" t="s">
        <v>184</v>
      </c>
      <c r="B24" s="12" t="s">
        <v>185</v>
      </c>
      <c r="C24" s="63"/>
    </row>
    <row r="25" spans="1:3" ht="41.4">
      <c r="A25" s="74" t="s">
        <v>186</v>
      </c>
      <c r="B25" s="16" t="s">
        <v>187</v>
      </c>
      <c r="C25" s="63" t="s">
        <v>188</v>
      </c>
    </row>
    <row r="26" spans="1:3" ht="41.4">
      <c r="A26" s="74" t="s">
        <v>189</v>
      </c>
      <c r="B26" s="16" t="s">
        <v>190</v>
      </c>
      <c r="C26" s="63"/>
    </row>
    <row r="28" spans="1:3" ht="14.25" customHeight="1"/>
  </sheetData>
  <mergeCells count="1">
    <mergeCell ref="A14:B14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N29"/>
  <sheetViews>
    <sheetView workbookViewId="0">
      <selection activeCell="A17" sqref="A17"/>
    </sheetView>
  </sheetViews>
  <sheetFormatPr defaultRowHeight="14.4"/>
  <cols>
    <col min="1" max="1" width="11" bestFit="1" customWidth="1"/>
    <col min="2" max="2" width="12.109375" bestFit="1" customWidth="1"/>
    <col min="3" max="3" width="13.33203125" bestFit="1" customWidth="1"/>
    <col min="4" max="8" width="12.109375" bestFit="1" customWidth="1"/>
    <col min="9" max="9" width="13.33203125" bestFit="1" customWidth="1"/>
    <col min="10" max="13" width="12.109375" bestFit="1" customWidth="1"/>
    <col min="14" max="14" width="13.33203125" bestFit="1" customWidth="1"/>
  </cols>
  <sheetData>
    <row r="1" spans="1:14">
      <c r="A1" s="147" t="s">
        <v>716</v>
      </c>
      <c r="B1" s="147"/>
      <c r="C1" s="147"/>
      <c r="D1" s="147"/>
      <c r="E1" s="147"/>
      <c r="F1" s="147"/>
      <c r="G1" s="147"/>
      <c r="H1" s="147"/>
      <c r="I1" s="147"/>
      <c r="J1" s="147"/>
      <c r="K1" s="147"/>
      <c r="L1" s="147"/>
      <c r="M1" s="147"/>
    </row>
    <row r="2" spans="1:14">
      <c r="A2" s="23" t="s">
        <v>717</v>
      </c>
      <c r="B2" s="24" t="s">
        <v>29</v>
      </c>
      <c r="C2" s="24" t="s">
        <v>30</v>
      </c>
      <c r="D2" s="24" t="s">
        <v>31</v>
      </c>
      <c r="E2" s="24" t="s">
        <v>32</v>
      </c>
      <c r="F2" s="24" t="s">
        <v>33</v>
      </c>
      <c r="G2" s="24" t="s">
        <v>34</v>
      </c>
      <c r="H2" s="24" t="s">
        <v>35</v>
      </c>
      <c r="I2" s="24" t="s">
        <v>36</v>
      </c>
      <c r="J2" s="24" t="s">
        <v>37</v>
      </c>
      <c r="K2" s="24" t="s">
        <v>38</v>
      </c>
      <c r="L2" s="24" t="s">
        <v>39</v>
      </c>
      <c r="M2" s="24" t="s">
        <v>40</v>
      </c>
    </row>
    <row r="3" spans="1:14">
      <c r="A3" s="23" t="s">
        <v>718</v>
      </c>
      <c r="B3" s="24" t="s">
        <v>719</v>
      </c>
      <c r="C3" s="24" t="s">
        <v>719</v>
      </c>
      <c r="D3" s="24" t="s">
        <v>719</v>
      </c>
      <c r="E3" s="24" t="s">
        <v>719</v>
      </c>
      <c r="F3" s="24" t="s">
        <v>719</v>
      </c>
      <c r="G3" s="24" t="s">
        <v>719</v>
      </c>
      <c r="H3" s="24" t="s">
        <v>719</v>
      </c>
      <c r="I3" s="24" t="s">
        <v>719</v>
      </c>
      <c r="J3" s="24" t="s">
        <v>719</v>
      </c>
      <c r="K3" s="24" t="s">
        <v>719</v>
      </c>
      <c r="L3" s="24" t="s">
        <v>719</v>
      </c>
      <c r="M3" s="24" t="s">
        <v>719</v>
      </c>
    </row>
    <row r="4" spans="1:14">
      <c r="A4" s="23" t="s">
        <v>720</v>
      </c>
      <c r="B4" s="24"/>
      <c r="C4" s="24" t="s">
        <v>719</v>
      </c>
      <c r="D4" s="24"/>
      <c r="E4" s="24" t="s">
        <v>719</v>
      </c>
      <c r="F4" s="24"/>
      <c r="G4" s="24" t="s">
        <v>719</v>
      </c>
      <c r="H4" s="24"/>
      <c r="I4" s="24" t="s">
        <v>719</v>
      </c>
      <c r="J4" s="24"/>
      <c r="K4" s="24" t="s">
        <v>719</v>
      </c>
      <c r="L4" s="24"/>
      <c r="M4" s="24" t="s">
        <v>719</v>
      </c>
    </row>
    <row r="5" spans="1:14">
      <c r="A5" s="23" t="s">
        <v>721</v>
      </c>
      <c r="B5" s="24"/>
      <c r="C5" s="24" t="s">
        <v>719</v>
      </c>
      <c r="D5" s="24"/>
      <c r="E5" s="24"/>
      <c r="F5" s="24" t="s">
        <v>719</v>
      </c>
      <c r="G5" s="24"/>
      <c r="H5" s="24"/>
      <c r="I5" s="24" t="s">
        <v>719</v>
      </c>
      <c r="J5" s="24"/>
      <c r="K5" s="24"/>
      <c r="L5" s="24" t="s">
        <v>719</v>
      </c>
      <c r="M5" s="24"/>
    </row>
    <row r="6" spans="1:14">
      <c r="A6" s="23" t="s">
        <v>722</v>
      </c>
      <c r="B6" s="24"/>
      <c r="C6" s="24"/>
      <c r="D6" s="24" t="s">
        <v>719</v>
      </c>
      <c r="E6" s="24"/>
      <c r="F6" s="24"/>
      <c r="G6" s="24"/>
      <c r="H6" s="24"/>
      <c r="I6" s="24"/>
      <c r="J6" s="24" t="s">
        <v>719</v>
      </c>
      <c r="K6" s="24"/>
      <c r="L6" s="24"/>
      <c r="M6" s="24"/>
    </row>
    <row r="7" spans="1:14">
      <c r="A7" s="23" t="s">
        <v>723</v>
      </c>
      <c r="B7" s="24"/>
      <c r="C7" s="24"/>
      <c r="D7" s="24"/>
      <c r="E7" s="24"/>
      <c r="F7" s="24" t="s">
        <v>719</v>
      </c>
      <c r="G7" s="24"/>
      <c r="H7" s="24"/>
      <c r="I7" s="24"/>
      <c r="J7" s="24"/>
      <c r="K7" s="24"/>
      <c r="L7" s="24" t="s">
        <v>719</v>
      </c>
      <c r="M7" s="24"/>
    </row>
    <row r="8" spans="1:14">
      <c r="A8" s="23" t="s">
        <v>724</v>
      </c>
      <c r="B8" s="24" t="s">
        <v>719</v>
      </c>
      <c r="C8" s="24"/>
      <c r="D8" s="24"/>
      <c r="E8" s="24" t="s">
        <v>719</v>
      </c>
      <c r="F8" s="24"/>
      <c r="G8" s="24"/>
      <c r="H8" s="24" t="s">
        <v>719</v>
      </c>
      <c r="I8" s="24"/>
      <c r="J8" s="24"/>
      <c r="K8" s="24" t="s">
        <v>719</v>
      </c>
      <c r="L8" s="24"/>
      <c r="M8" s="24"/>
      <c r="N8" s="25"/>
    </row>
    <row r="10" spans="1:14">
      <c r="A10" s="147" t="s">
        <v>716</v>
      </c>
      <c r="B10" s="147"/>
      <c r="C10" s="147"/>
      <c r="D10" s="147"/>
      <c r="E10" s="147"/>
      <c r="F10" s="147"/>
      <c r="G10" s="147"/>
      <c r="H10" s="147"/>
      <c r="I10" s="147"/>
      <c r="J10" s="147"/>
      <c r="K10" s="147"/>
      <c r="L10" s="147"/>
      <c r="M10" s="147"/>
    </row>
    <row r="11" spans="1:14">
      <c r="A11" s="23" t="s">
        <v>717</v>
      </c>
      <c r="B11" s="24" t="s">
        <v>29</v>
      </c>
      <c r="C11" s="24" t="s">
        <v>30</v>
      </c>
      <c r="D11" s="24" t="s">
        <v>31</v>
      </c>
      <c r="E11" s="24" t="s">
        <v>32</v>
      </c>
      <c r="F11" s="24" t="s">
        <v>33</v>
      </c>
      <c r="G11" s="24" t="s">
        <v>34</v>
      </c>
      <c r="H11" s="24" t="s">
        <v>35</v>
      </c>
      <c r="I11" s="24" t="s">
        <v>36</v>
      </c>
      <c r="J11" s="24" t="s">
        <v>37</v>
      </c>
      <c r="K11" s="24" t="s">
        <v>38</v>
      </c>
      <c r="L11" s="24" t="s">
        <v>39</v>
      </c>
      <c r="M11" s="24" t="s">
        <v>40</v>
      </c>
    </row>
    <row r="12" spans="1:14">
      <c r="A12" s="83" t="s">
        <v>718</v>
      </c>
      <c r="B12" s="24">
        <v>22</v>
      </c>
      <c r="C12" s="24">
        <v>18</v>
      </c>
      <c r="D12" s="24">
        <v>19</v>
      </c>
      <c r="E12" s="24">
        <v>15</v>
      </c>
      <c r="F12" s="24">
        <v>20</v>
      </c>
      <c r="G12" s="39">
        <v>16</v>
      </c>
      <c r="H12" s="24">
        <v>22</v>
      </c>
      <c r="I12" s="24">
        <v>19</v>
      </c>
      <c r="J12" s="24">
        <v>16</v>
      </c>
      <c r="K12" s="24">
        <v>21</v>
      </c>
      <c r="L12" s="24">
        <v>14</v>
      </c>
      <c r="M12" s="24">
        <v>9</v>
      </c>
    </row>
    <row r="13" spans="1:14">
      <c r="A13" s="83" t="s">
        <v>720</v>
      </c>
      <c r="B13" s="24"/>
      <c r="C13" s="24">
        <v>19</v>
      </c>
      <c r="D13" s="24"/>
      <c r="E13" s="24">
        <v>16</v>
      </c>
      <c r="F13" s="24"/>
      <c r="G13" s="24">
        <v>17</v>
      </c>
      <c r="H13" s="24"/>
      <c r="I13" s="24">
        <v>20</v>
      </c>
      <c r="J13" s="24"/>
      <c r="K13" s="39">
        <v>22</v>
      </c>
      <c r="L13" s="24"/>
      <c r="M13" s="24">
        <v>10</v>
      </c>
    </row>
    <row r="14" spans="1:14">
      <c r="A14" s="83" t="s">
        <v>721</v>
      </c>
      <c r="B14" s="24"/>
      <c r="C14" s="24">
        <v>19</v>
      </c>
      <c r="D14" s="24"/>
      <c r="E14" s="24"/>
      <c r="F14" s="24">
        <v>21</v>
      </c>
      <c r="G14" s="24"/>
      <c r="H14" s="24"/>
      <c r="I14" s="24">
        <v>20</v>
      </c>
      <c r="J14" s="24"/>
      <c r="K14" s="24"/>
      <c r="L14" s="24">
        <v>18</v>
      </c>
      <c r="M14" s="24"/>
    </row>
    <row r="15" spans="1:14">
      <c r="A15" s="83" t="s">
        <v>722</v>
      </c>
      <c r="B15" s="24"/>
      <c r="C15" s="24"/>
      <c r="D15" s="39">
        <v>20</v>
      </c>
      <c r="E15" s="24"/>
      <c r="F15" s="24"/>
      <c r="G15" s="24"/>
      <c r="H15" s="24"/>
      <c r="I15" s="24"/>
      <c r="J15" s="24">
        <v>17</v>
      </c>
      <c r="K15" s="24"/>
      <c r="L15" s="24"/>
      <c r="M15" s="24"/>
    </row>
    <row r="16" spans="1:14">
      <c r="A16" s="23" t="s">
        <v>723</v>
      </c>
      <c r="B16" s="24"/>
      <c r="C16" s="24"/>
      <c r="D16" s="24"/>
      <c r="E16" s="24"/>
      <c r="F16" s="24">
        <v>21</v>
      </c>
      <c r="G16" s="24"/>
      <c r="H16" s="24"/>
      <c r="I16" s="24"/>
      <c r="J16" s="24"/>
      <c r="K16" s="24"/>
      <c r="L16" s="24">
        <v>18</v>
      </c>
      <c r="M16" s="24"/>
    </row>
    <row r="17" spans="1:14">
      <c r="A17" s="23" t="s">
        <v>724</v>
      </c>
      <c r="B17" s="24">
        <v>22</v>
      </c>
      <c r="C17" s="24"/>
      <c r="D17" s="24"/>
      <c r="E17" s="39">
        <v>16</v>
      </c>
      <c r="F17" s="24"/>
      <c r="G17" s="24"/>
      <c r="H17" s="24">
        <v>22</v>
      </c>
      <c r="I17" s="24"/>
      <c r="J17" s="24"/>
      <c r="K17" s="24">
        <v>22</v>
      </c>
      <c r="L17" s="24"/>
      <c r="M17" s="24"/>
      <c r="N17" s="25"/>
    </row>
    <row r="19" spans="1:14">
      <c r="A19" s="147" t="s">
        <v>725</v>
      </c>
      <c r="B19" s="147"/>
      <c r="C19" s="147"/>
      <c r="D19" s="147"/>
      <c r="E19" s="147"/>
      <c r="F19" s="147"/>
      <c r="G19" s="147"/>
      <c r="H19" s="147"/>
      <c r="I19" s="147"/>
      <c r="J19" s="147"/>
      <c r="K19" s="147"/>
      <c r="L19" s="147"/>
      <c r="M19" s="147"/>
    </row>
    <row r="20" spans="1:14">
      <c r="A20" s="23" t="s">
        <v>717</v>
      </c>
      <c r="B20" s="24" t="s">
        <v>29</v>
      </c>
      <c r="C20" s="24" t="s">
        <v>30</v>
      </c>
      <c r="D20" s="24" t="s">
        <v>31</v>
      </c>
      <c r="E20" s="24" t="s">
        <v>32</v>
      </c>
      <c r="F20" s="24" t="s">
        <v>33</v>
      </c>
      <c r="G20" s="24" t="s">
        <v>34</v>
      </c>
      <c r="H20" s="24" t="s">
        <v>35</v>
      </c>
      <c r="I20" s="24" t="s">
        <v>36</v>
      </c>
      <c r="J20" s="24" t="s">
        <v>37</v>
      </c>
      <c r="K20" s="24" t="s">
        <v>38</v>
      </c>
      <c r="L20" s="24" t="s">
        <v>39</v>
      </c>
      <c r="M20" s="24" t="s">
        <v>40</v>
      </c>
    </row>
    <row r="21" spans="1:14">
      <c r="A21" s="23" t="s">
        <v>718</v>
      </c>
      <c r="B21" s="29">
        <v>2289.4</v>
      </c>
      <c r="C21" s="29">
        <v>2289.4</v>
      </c>
      <c r="D21" s="29">
        <v>2289.4</v>
      </c>
      <c r="E21" s="29">
        <v>2289.4</v>
      </c>
      <c r="F21" s="29">
        <v>2289.4</v>
      </c>
      <c r="G21" s="35">
        <f>2289.4+1319</f>
        <v>3608.4</v>
      </c>
      <c r="H21" s="29">
        <v>2289.4</v>
      </c>
      <c r="I21" s="29">
        <v>2289.4</v>
      </c>
      <c r="J21" s="29">
        <v>2289.4</v>
      </c>
      <c r="K21" s="29">
        <v>2289.4</v>
      </c>
      <c r="L21" s="29">
        <v>2289.4</v>
      </c>
      <c r="M21" s="30">
        <v>2289.4</v>
      </c>
      <c r="N21" s="33">
        <f>SUM(B21:M21)</f>
        <v>28791.800000000007</v>
      </c>
    </row>
    <row r="22" spans="1:14">
      <c r="A22" s="23" t="s">
        <v>720</v>
      </c>
      <c r="B22" s="29"/>
      <c r="C22" s="29">
        <v>3164.2</v>
      </c>
      <c r="D22" s="29"/>
      <c r="E22" s="29">
        <v>3164.2</v>
      </c>
      <c r="F22" s="29"/>
      <c r="G22" s="29">
        <v>3164.2</v>
      </c>
      <c r="H22" s="29"/>
      <c r="I22" s="29">
        <v>3164.2</v>
      </c>
      <c r="J22" s="29"/>
      <c r="K22" s="35">
        <f>3164.2+1999.92</f>
        <v>5164.12</v>
      </c>
      <c r="L22" s="29"/>
      <c r="M22" s="38">
        <f>3164.2</f>
        <v>3164.2</v>
      </c>
      <c r="N22" s="33">
        <f t="shared" ref="N22:N26" si="0">SUM(B22:M22)</f>
        <v>20985.119999999999</v>
      </c>
    </row>
    <row r="23" spans="1:14">
      <c r="A23" s="23" t="s">
        <v>721</v>
      </c>
      <c r="B23" s="29"/>
      <c r="C23" s="29">
        <f>4130.1+1309.2</f>
        <v>5439.3</v>
      </c>
      <c r="D23" s="29"/>
      <c r="E23" s="29"/>
      <c r="F23" s="29">
        <f>4130.1+1309.2</f>
        <v>5439.3</v>
      </c>
      <c r="G23" s="29"/>
      <c r="H23" s="29"/>
      <c r="I23" s="29">
        <f>4130.1+1309.2</f>
        <v>5439.3</v>
      </c>
      <c r="J23" s="29"/>
      <c r="K23" s="29"/>
      <c r="L23" s="29">
        <f>4130.1+1309.2</f>
        <v>5439.3</v>
      </c>
      <c r="M23" s="30"/>
      <c r="N23" s="33">
        <f t="shared" si="0"/>
        <v>21757.200000000001</v>
      </c>
    </row>
    <row r="24" spans="1:14">
      <c r="A24" s="23" t="s">
        <v>722</v>
      </c>
      <c r="B24" s="29"/>
      <c r="C24" s="29"/>
      <c r="D24" s="35">
        <f>815+ 712.5</f>
        <v>1527.5</v>
      </c>
      <c r="E24" s="29"/>
      <c r="F24" s="29"/>
      <c r="G24" s="29"/>
      <c r="H24" s="29"/>
      <c r="I24" s="29"/>
      <c r="J24" s="29">
        <v>815</v>
      </c>
      <c r="K24" s="29"/>
      <c r="L24" s="29"/>
      <c r="M24" s="30"/>
      <c r="N24" s="33">
        <f t="shared" si="0"/>
        <v>2342.5</v>
      </c>
    </row>
    <row r="25" spans="1:14">
      <c r="A25" s="23" t="s">
        <v>723</v>
      </c>
      <c r="B25" s="29"/>
      <c r="C25" s="29"/>
      <c r="D25" s="29"/>
      <c r="E25" s="29"/>
      <c r="F25" s="29">
        <v>280</v>
      </c>
      <c r="G25" s="29"/>
      <c r="H25" s="29"/>
      <c r="I25" s="29"/>
      <c r="J25" s="29"/>
      <c r="K25" s="29"/>
      <c r="L25" s="29">
        <v>280</v>
      </c>
      <c r="M25" s="30"/>
      <c r="N25" s="33">
        <f t="shared" si="0"/>
        <v>560</v>
      </c>
    </row>
    <row r="26" spans="1:14">
      <c r="A26" s="23" t="s">
        <v>724</v>
      </c>
      <c r="B26" s="31"/>
      <c r="C26" s="31">
        <v>629.4</v>
      </c>
      <c r="D26" s="31"/>
      <c r="E26" s="36">
        <f>629.4+545</f>
        <v>1174.4000000000001</v>
      </c>
      <c r="F26" s="31"/>
      <c r="G26" s="31"/>
      <c r="H26" s="31">
        <v>629.4</v>
      </c>
      <c r="I26" s="31"/>
      <c r="J26" s="31"/>
      <c r="K26" s="31">
        <v>629.4</v>
      </c>
      <c r="L26" s="31"/>
      <c r="M26" s="32"/>
      <c r="N26" s="33">
        <f t="shared" si="0"/>
        <v>3062.6000000000004</v>
      </c>
    </row>
    <row r="27" spans="1:14">
      <c r="B27" s="33">
        <f>SUM(B21:B26)</f>
        <v>2289.4</v>
      </c>
      <c r="C27" s="33">
        <f t="shared" ref="C27:M27" si="1">SUM(C21:C26)</f>
        <v>11522.300000000001</v>
      </c>
      <c r="D27" s="33">
        <f t="shared" si="1"/>
        <v>3816.9</v>
      </c>
      <c r="E27" s="33">
        <f t="shared" si="1"/>
        <v>6628</v>
      </c>
      <c r="F27" s="33">
        <f t="shared" si="1"/>
        <v>8008.7000000000007</v>
      </c>
      <c r="G27" s="33">
        <f t="shared" si="1"/>
        <v>6772.6</v>
      </c>
      <c r="H27" s="33">
        <f t="shared" si="1"/>
        <v>2918.8</v>
      </c>
      <c r="I27" s="33">
        <f t="shared" si="1"/>
        <v>10892.900000000001</v>
      </c>
      <c r="J27" s="33">
        <f t="shared" si="1"/>
        <v>3104.4</v>
      </c>
      <c r="K27" s="33">
        <f t="shared" si="1"/>
        <v>8082.92</v>
      </c>
      <c r="L27" s="33">
        <f t="shared" si="1"/>
        <v>8008.7000000000007</v>
      </c>
      <c r="M27" s="33">
        <f t="shared" si="1"/>
        <v>5453.6</v>
      </c>
      <c r="N27" s="34">
        <f>SUM(N21:N26)</f>
        <v>77499.220000000016</v>
      </c>
    </row>
    <row r="29" spans="1:14">
      <c r="B29" s="37" t="s">
        <v>726</v>
      </c>
    </row>
  </sheetData>
  <mergeCells count="3">
    <mergeCell ref="A1:M1"/>
    <mergeCell ref="A10:M10"/>
    <mergeCell ref="A19:M19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C43"/>
  <sheetViews>
    <sheetView workbookViewId="0">
      <selection activeCell="B8" sqref="B8"/>
    </sheetView>
  </sheetViews>
  <sheetFormatPr defaultColWidth="9.109375" defaultRowHeight="13.8"/>
  <cols>
    <col min="1" max="1" width="19.88671875" style="4" bestFit="1" customWidth="1"/>
    <col min="2" max="2" width="79" style="4" bestFit="1" customWidth="1"/>
    <col min="3" max="16384" width="9.109375" style="4"/>
  </cols>
  <sheetData>
    <row r="1" spans="1:3" ht="15" customHeight="1">
      <c r="A1" s="2" t="s">
        <v>82</v>
      </c>
      <c r="B1" s="3" t="s">
        <v>727</v>
      </c>
    </row>
    <row r="2" spans="1:3" ht="15" customHeight="1">
      <c r="A2" s="2" t="s">
        <v>84</v>
      </c>
      <c r="B2" s="7" t="s">
        <v>728</v>
      </c>
    </row>
    <row r="3" spans="1:3" ht="15" customHeight="1">
      <c r="A3" s="4" t="s">
        <v>89</v>
      </c>
      <c r="B3" s="5" t="s">
        <v>729</v>
      </c>
    </row>
    <row r="4" spans="1:3" ht="15" customHeight="1">
      <c r="A4" s="4" t="s">
        <v>90</v>
      </c>
      <c r="B4" s="6">
        <v>45435</v>
      </c>
    </row>
    <row r="5" spans="1:3" ht="15" customHeight="1">
      <c r="A5" s="4" t="s">
        <v>91</v>
      </c>
      <c r="B5" s="6">
        <v>46530</v>
      </c>
    </row>
    <row r="6" spans="1:3" ht="15" customHeight="1">
      <c r="A6" s="4" t="s">
        <v>92</v>
      </c>
      <c r="B6" s="5" t="s">
        <v>730</v>
      </c>
    </row>
    <row r="7" spans="1:3" ht="15" customHeight="1">
      <c r="A7" s="4" t="s">
        <v>96</v>
      </c>
      <c r="B7" s="7" t="s">
        <v>731</v>
      </c>
    </row>
    <row r="8" spans="1:3" ht="15" customHeight="1">
      <c r="A8" s="4" t="s">
        <v>98</v>
      </c>
    </row>
    <row r="9" spans="1:3" ht="15" customHeight="1">
      <c r="B9" s="5"/>
    </row>
    <row r="10" spans="1:3" ht="15" customHeight="1">
      <c r="A10" s="2" t="s">
        <v>101</v>
      </c>
      <c r="B10" s="2" t="s">
        <v>732</v>
      </c>
    </row>
    <row r="11" spans="1:3" ht="15" customHeight="1"/>
    <row r="12" spans="1:3" ht="15" customHeight="1">
      <c r="A12" s="157" t="s">
        <v>103</v>
      </c>
      <c r="B12" s="157"/>
    </row>
    <row r="13" spans="1:3" ht="15" customHeight="1">
      <c r="A13" s="8" t="s">
        <v>104</v>
      </c>
      <c r="B13" s="2" t="s">
        <v>105</v>
      </c>
      <c r="C13" s="14"/>
    </row>
    <row r="14" spans="1:3" ht="15" customHeight="1">
      <c r="A14" s="10" t="s">
        <v>106</v>
      </c>
      <c r="B14" s="9" t="s">
        <v>733</v>
      </c>
    </row>
    <row r="15" spans="1:3" ht="15" customHeight="1">
      <c r="A15" s="161"/>
      <c r="B15" s="12" t="s">
        <v>734</v>
      </c>
    </row>
    <row r="16" spans="1:3" ht="15" customHeight="1">
      <c r="A16" s="161"/>
      <c r="B16" s="12" t="s">
        <v>735</v>
      </c>
    </row>
    <row r="17" spans="1:3" ht="15" customHeight="1">
      <c r="A17" s="161"/>
      <c r="B17" s="12" t="s">
        <v>736</v>
      </c>
    </row>
    <row r="18" spans="1:3" ht="15" customHeight="1"/>
    <row r="19" spans="1:3" ht="15" customHeight="1">
      <c r="A19" s="157" t="s">
        <v>103</v>
      </c>
      <c r="B19" s="157"/>
    </row>
    <row r="20" spans="1:3" ht="15" customHeight="1">
      <c r="A20" s="8" t="s">
        <v>104</v>
      </c>
      <c r="B20" s="2" t="s">
        <v>105</v>
      </c>
      <c r="C20" s="14"/>
    </row>
    <row r="21" spans="1:3" ht="15" customHeight="1">
      <c r="A21" s="11" t="s">
        <v>106</v>
      </c>
      <c r="B21" s="8" t="s">
        <v>737</v>
      </c>
    </row>
    <row r="22" spans="1:3" ht="15" customHeight="1">
      <c r="A22" s="161" t="s">
        <v>109</v>
      </c>
      <c r="B22" s="12" t="s">
        <v>738</v>
      </c>
    </row>
    <row r="23" spans="1:3" ht="15" customHeight="1">
      <c r="A23" s="161"/>
      <c r="B23" s="12" t="s">
        <v>739</v>
      </c>
    </row>
    <row r="24" spans="1:3" ht="15" customHeight="1">
      <c r="A24" s="161"/>
      <c r="B24" s="12" t="s">
        <v>734</v>
      </c>
    </row>
    <row r="25" spans="1:3" ht="15" customHeight="1">
      <c r="A25" s="161"/>
      <c r="B25" s="12" t="s">
        <v>735</v>
      </c>
    </row>
    <row r="26" spans="1:3" ht="15" customHeight="1">
      <c r="A26" s="161"/>
      <c r="B26" s="12" t="s">
        <v>740</v>
      </c>
    </row>
    <row r="27" spans="1:3" ht="15" customHeight="1">
      <c r="A27" s="161"/>
      <c r="B27" s="12" t="s">
        <v>741</v>
      </c>
    </row>
    <row r="28" spans="1:3" ht="15" customHeight="1">
      <c r="A28" s="161"/>
      <c r="B28" s="12" t="s">
        <v>742</v>
      </c>
    </row>
    <row r="29" spans="1:3" ht="15" customHeight="1">
      <c r="A29" s="161"/>
      <c r="B29" s="12" t="s">
        <v>743</v>
      </c>
    </row>
    <row r="30" spans="1:3" ht="15" customHeight="1">
      <c r="A30" s="161"/>
      <c r="B30" s="12" t="s">
        <v>736</v>
      </c>
    </row>
    <row r="31" spans="1:3" ht="15" customHeight="1">
      <c r="A31" s="161"/>
      <c r="B31" s="12" t="s">
        <v>744</v>
      </c>
    </row>
    <row r="32" spans="1:3" ht="15" customHeight="1">
      <c r="A32" s="161"/>
      <c r="B32" s="12" t="s">
        <v>745</v>
      </c>
    </row>
    <row r="33" spans="1:3" ht="15" customHeight="1">
      <c r="A33" s="161"/>
      <c r="B33" s="11" t="s">
        <v>463</v>
      </c>
    </row>
    <row r="34" spans="1:3" ht="15" customHeight="1">
      <c r="A34" s="161"/>
      <c r="B34" s="11" t="s">
        <v>355</v>
      </c>
    </row>
    <row r="35" spans="1:3" ht="15" customHeight="1"/>
    <row r="36" spans="1:3" ht="15" customHeight="1">
      <c r="A36" s="157" t="s">
        <v>103</v>
      </c>
      <c r="B36" s="157"/>
    </row>
    <row r="37" spans="1:3" ht="15" customHeight="1">
      <c r="A37" s="8" t="s">
        <v>104</v>
      </c>
      <c r="B37" s="2" t="s">
        <v>73</v>
      </c>
      <c r="C37" s="14"/>
    </row>
    <row r="38" spans="1:3" ht="15" customHeight="1">
      <c r="A38" s="26" t="s">
        <v>106</v>
      </c>
      <c r="B38" s="8" t="s">
        <v>737</v>
      </c>
    </row>
    <row r="39" spans="1:3" ht="15" customHeight="1">
      <c r="A39" s="161" t="s">
        <v>109</v>
      </c>
      <c r="B39" s="12" t="s">
        <v>746</v>
      </c>
    </row>
    <row r="40" spans="1:3" ht="15" customHeight="1">
      <c r="A40" s="161"/>
      <c r="B40" s="12" t="s">
        <v>747</v>
      </c>
    </row>
    <row r="42" spans="1:3" ht="47.25" customHeight="1">
      <c r="A42" s="188" t="s">
        <v>748</v>
      </c>
      <c r="B42" s="188"/>
      <c r="C42" s="14"/>
    </row>
    <row r="43" spans="1:3" ht="33.75" customHeight="1">
      <c r="A43" s="188" t="s">
        <v>749</v>
      </c>
      <c r="B43" s="188"/>
    </row>
  </sheetData>
  <mergeCells count="8">
    <mergeCell ref="A39:A40"/>
    <mergeCell ref="A42:B42"/>
    <mergeCell ref="A43:B43"/>
    <mergeCell ref="A12:B12"/>
    <mergeCell ref="A15:A17"/>
    <mergeCell ref="A19:B19"/>
    <mergeCell ref="A22:A34"/>
    <mergeCell ref="A36:B36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B15"/>
  <sheetViews>
    <sheetView workbookViewId="0">
      <selection activeCell="A15" sqref="A15:B15"/>
    </sheetView>
  </sheetViews>
  <sheetFormatPr defaultColWidth="9.109375" defaultRowHeight="13.8"/>
  <cols>
    <col min="1" max="1" width="19.88671875" style="4" bestFit="1" customWidth="1"/>
    <col min="2" max="2" width="79" style="4" bestFit="1" customWidth="1"/>
    <col min="3" max="16384" width="9.109375" style="4"/>
  </cols>
  <sheetData>
    <row r="1" spans="1:2" ht="15" customHeight="1">
      <c r="A1" s="2" t="s">
        <v>82</v>
      </c>
      <c r="B1" s="3" t="s">
        <v>750</v>
      </c>
    </row>
    <row r="2" spans="1:2" ht="15" customHeight="1">
      <c r="A2" s="2" t="s">
        <v>84</v>
      </c>
      <c r="B2" s="7" t="s">
        <v>751</v>
      </c>
    </row>
    <row r="3" spans="1:2" ht="15" customHeight="1">
      <c r="A3" s="4" t="s">
        <v>89</v>
      </c>
      <c r="B3" s="5" t="s">
        <v>752</v>
      </c>
    </row>
    <row r="4" spans="1:2" ht="15" customHeight="1">
      <c r="A4" s="4" t="s">
        <v>90</v>
      </c>
      <c r="B4" s="6">
        <v>45692</v>
      </c>
    </row>
    <row r="5" spans="1:2" ht="15" customHeight="1">
      <c r="A5" s="4" t="s">
        <v>91</v>
      </c>
      <c r="B5" s="6">
        <v>47153</v>
      </c>
    </row>
    <row r="6" spans="1:2" ht="15" customHeight="1">
      <c r="A6" s="4" t="s">
        <v>92</v>
      </c>
      <c r="B6" s="5" t="s">
        <v>753</v>
      </c>
    </row>
    <row r="7" spans="1:2" ht="15" customHeight="1">
      <c r="A7" s="4" t="s">
        <v>94</v>
      </c>
      <c r="B7" s="5"/>
    </row>
    <row r="8" spans="1:2" ht="15" customHeight="1">
      <c r="A8" s="4" t="s">
        <v>96</v>
      </c>
      <c r="B8" s="7" t="s">
        <v>754</v>
      </c>
    </row>
    <row r="9" spans="1:2" ht="27.6">
      <c r="A9" s="4" t="s">
        <v>98</v>
      </c>
      <c r="B9" s="19" t="s">
        <v>755</v>
      </c>
    </row>
    <row r="10" spans="1:2" ht="15" customHeight="1">
      <c r="B10" s="5"/>
    </row>
    <row r="11" spans="1:2" ht="27.6">
      <c r="A11" s="2" t="s">
        <v>101</v>
      </c>
      <c r="B11" s="40" t="s">
        <v>756</v>
      </c>
    </row>
    <row r="12" spans="1:2" ht="15" customHeight="1"/>
    <row r="13" spans="1:2">
      <c r="B13" s="14" t="s">
        <v>757</v>
      </c>
    </row>
    <row r="14" spans="1:2">
      <c r="B14" s="14" t="s">
        <v>758</v>
      </c>
    </row>
    <row r="15" spans="1:2" ht="60" customHeight="1">
      <c r="A15" s="167"/>
      <c r="B15" s="167"/>
    </row>
  </sheetData>
  <mergeCells count="1">
    <mergeCell ref="A15:B15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C24"/>
  <sheetViews>
    <sheetView workbookViewId="0">
      <selection activeCell="E7" sqref="E7"/>
    </sheetView>
  </sheetViews>
  <sheetFormatPr defaultColWidth="9.109375" defaultRowHeight="13.8"/>
  <cols>
    <col min="1" max="1" width="19.88671875" style="4" bestFit="1" customWidth="1"/>
    <col min="2" max="2" width="79" style="4" bestFit="1" customWidth="1"/>
    <col min="3" max="16384" width="9.109375" style="4"/>
  </cols>
  <sheetData>
    <row r="1" spans="1:3" ht="15" customHeight="1">
      <c r="A1" s="2" t="s">
        <v>82</v>
      </c>
      <c r="B1" s="3" t="s">
        <v>759</v>
      </c>
    </row>
    <row r="2" spans="1:3" ht="15" customHeight="1">
      <c r="A2" s="2" t="s">
        <v>84</v>
      </c>
      <c r="B2" s="7" t="s">
        <v>760</v>
      </c>
    </row>
    <row r="3" spans="1:3" ht="15" customHeight="1">
      <c r="A3" s="4" t="s">
        <v>89</v>
      </c>
      <c r="B3" s="5" t="s">
        <v>761</v>
      </c>
    </row>
    <row r="4" spans="1:3" ht="15" customHeight="1">
      <c r="A4" s="4" t="s">
        <v>90</v>
      </c>
      <c r="B4" s="6">
        <v>44764</v>
      </c>
    </row>
    <row r="5" spans="1:3" ht="15" customHeight="1">
      <c r="A5" s="4" t="s">
        <v>91</v>
      </c>
      <c r="B5" s="6">
        <v>46225</v>
      </c>
    </row>
    <row r="6" spans="1:3" ht="27.75" customHeight="1">
      <c r="A6" s="4" t="s">
        <v>92</v>
      </c>
      <c r="B6" s="15" t="s">
        <v>762</v>
      </c>
    </row>
    <row r="7" spans="1:3" ht="28.5" customHeight="1">
      <c r="A7" s="4" t="s">
        <v>98</v>
      </c>
      <c r="B7" s="19" t="s">
        <v>763</v>
      </c>
    </row>
    <row r="8" spans="1:3" ht="15" customHeight="1">
      <c r="B8" s="5"/>
    </row>
    <row r="9" spans="1:3" ht="15" customHeight="1">
      <c r="A9" s="2" t="s">
        <v>101</v>
      </c>
      <c r="B9" s="2" t="s">
        <v>764</v>
      </c>
    </row>
    <row r="10" spans="1:3" ht="15" customHeight="1"/>
    <row r="11" spans="1:3" ht="15" customHeight="1">
      <c r="A11" s="157" t="s">
        <v>103</v>
      </c>
      <c r="B11" s="157"/>
    </row>
    <row r="12" spans="1:3" ht="15" customHeight="1">
      <c r="A12" s="8" t="s">
        <v>104</v>
      </c>
      <c r="B12" s="2" t="s">
        <v>765</v>
      </c>
      <c r="C12" s="14"/>
    </row>
    <row r="13" spans="1:3" ht="15" customHeight="1">
      <c r="A13" s="158" t="s">
        <v>106</v>
      </c>
      <c r="B13" s="9" t="s">
        <v>766</v>
      </c>
      <c r="C13" s="14"/>
    </row>
    <row r="14" spans="1:3" ht="15" customHeight="1">
      <c r="A14" s="159"/>
      <c r="B14" s="8" t="s">
        <v>767</v>
      </c>
    </row>
    <row r="15" spans="1:3" ht="15" customHeight="1">
      <c r="A15" s="161" t="s">
        <v>109</v>
      </c>
      <c r="B15" s="12" t="s">
        <v>768</v>
      </c>
    </row>
    <row r="16" spans="1:3" ht="15" customHeight="1">
      <c r="A16" s="161"/>
      <c r="B16" s="12" t="s">
        <v>769</v>
      </c>
    </row>
    <row r="17" spans="1:3" ht="15" customHeight="1">
      <c r="A17" s="161"/>
      <c r="B17" s="12" t="s">
        <v>770</v>
      </c>
    </row>
    <row r="18" spans="1:3" ht="15" customHeight="1">
      <c r="A18" s="161"/>
      <c r="B18" s="12" t="s">
        <v>771</v>
      </c>
    </row>
    <row r="19" spans="1:3" ht="15" customHeight="1">
      <c r="A19" s="161"/>
      <c r="B19" s="12" t="s">
        <v>772</v>
      </c>
    </row>
    <row r="20" spans="1:3" ht="15" customHeight="1">
      <c r="A20" s="161"/>
      <c r="B20" s="12" t="s">
        <v>738</v>
      </c>
    </row>
    <row r="21" spans="1:3" ht="15" customHeight="1">
      <c r="A21" s="161"/>
      <c r="B21" s="12" t="s">
        <v>773</v>
      </c>
    </row>
    <row r="22" spans="1:3" ht="15" customHeight="1"/>
    <row r="23" spans="1:3" ht="36.75" customHeight="1">
      <c r="A23" s="188" t="s">
        <v>774</v>
      </c>
      <c r="B23" s="188"/>
      <c r="C23" s="28" t="s">
        <v>775</v>
      </c>
    </row>
    <row r="24" spans="1:3" ht="33.75" customHeight="1">
      <c r="A24" s="188" t="s">
        <v>776</v>
      </c>
      <c r="B24" s="188"/>
    </row>
  </sheetData>
  <sortState xmlns:xlrd2="http://schemas.microsoft.com/office/spreadsheetml/2017/richdata2" ref="B15:B21">
    <sortCondition ref="B15"/>
  </sortState>
  <mergeCells count="5">
    <mergeCell ref="A23:B23"/>
    <mergeCell ref="A24:B24"/>
    <mergeCell ref="A13:A14"/>
    <mergeCell ref="A11:B11"/>
    <mergeCell ref="A15:A21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E8"/>
  <sheetViews>
    <sheetView workbookViewId="0">
      <selection activeCell="E2" sqref="E2"/>
    </sheetView>
  </sheetViews>
  <sheetFormatPr defaultRowHeight="14.4"/>
  <cols>
    <col min="2" max="2" width="21" customWidth="1"/>
    <col min="3" max="3" width="51.33203125" customWidth="1"/>
    <col min="4" max="4" width="26.44140625" customWidth="1"/>
    <col min="5" max="5" width="22.5546875" customWidth="1"/>
  </cols>
  <sheetData>
    <row r="1" spans="1:5" ht="15" thickBot="1">
      <c r="A1" t="s">
        <v>777</v>
      </c>
    </row>
    <row r="2" spans="1:5" ht="24" thickTop="1" thickBot="1">
      <c r="A2" s="41">
        <v>569279</v>
      </c>
      <c r="B2" s="42" t="s">
        <v>778</v>
      </c>
      <c r="C2" s="42" t="s">
        <v>779</v>
      </c>
      <c r="D2" s="42" t="s">
        <v>780</v>
      </c>
      <c r="E2" s="43" t="s">
        <v>781</v>
      </c>
    </row>
    <row r="3" spans="1:5" ht="24" thickTop="1" thickBot="1">
      <c r="A3" s="44">
        <v>588711</v>
      </c>
      <c r="B3" s="45" t="s">
        <v>782</v>
      </c>
      <c r="C3" s="45" t="s">
        <v>783</v>
      </c>
      <c r="D3" s="45" t="s">
        <v>780</v>
      </c>
      <c r="E3" s="46" t="s">
        <v>784</v>
      </c>
    </row>
    <row r="4" spans="1:5" ht="24" thickTop="1" thickBot="1">
      <c r="A4" s="47">
        <v>649967</v>
      </c>
      <c r="B4" s="48" t="s">
        <v>785</v>
      </c>
      <c r="C4" s="48" t="s">
        <v>786</v>
      </c>
      <c r="D4" s="48" t="s">
        <v>780</v>
      </c>
      <c r="E4" s="43" t="s">
        <v>787</v>
      </c>
    </row>
    <row r="5" spans="1:5" ht="24" thickTop="1" thickBot="1">
      <c r="A5" s="44">
        <v>663485</v>
      </c>
      <c r="B5" s="45" t="s">
        <v>778</v>
      </c>
      <c r="C5" s="45" t="s">
        <v>788</v>
      </c>
      <c r="D5" s="45" t="s">
        <v>780</v>
      </c>
      <c r="E5" s="46" t="s">
        <v>789</v>
      </c>
    </row>
    <row r="6" spans="1:5" ht="24" thickTop="1" thickBot="1">
      <c r="A6" s="47">
        <v>671189</v>
      </c>
      <c r="B6" s="48" t="s">
        <v>790</v>
      </c>
      <c r="C6" s="48" t="s">
        <v>786</v>
      </c>
      <c r="D6" s="48" t="s">
        <v>791</v>
      </c>
      <c r="E6" s="43" t="s">
        <v>792</v>
      </c>
    </row>
    <row r="7" spans="1:5" ht="24" thickTop="1" thickBot="1">
      <c r="A7" s="41">
        <v>677943</v>
      </c>
      <c r="B7" s="42" t="s">
        <v>778</v>
      </c>
      <c r="C7" s="42" t="s">
        <v>786</v>
      </c>
      <c r="D7" s="42" t="s">
        <v>791</v>
      </c>
      <c r="E7" s="46" t="s">
        <v>793</v>
      </c>
    </row>
    <row r="8" spans="1:5" ht="15" thickTop="1"/>
  </sheetData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71"/>
  <sheetViews>
    <sheetView tabSelected="1" workbookViewId="0">
      <pane xSplit="3" ySplit="1" topLeftCell="D38" activePane="bottomRight" state="frozen"/>
      <selection pane="topRight" activeCell="D1" sqref="D1"/>
      <selection pane="bottomLeft" activeCell="A2" sqref="A2"/>
      <selection pane="bottomRight" activeCell="F56" sqref="F56"/>
    </sheetView>
  </sheetViews>
  <sheetFormatPr defaultRowHeight="14.4"/>
  <cols>
    <col min="1" max="1" width="19.5546875" bestFit="1" customWidth="1"/>
    <col min="2" max="2" width="45" style="72" customWidth="1"/>
    <col min="3" max="3" width="11.88671875" style="72" bestFit="1" customWidth="1"/>
    <col min="4" max="15" width="11.6640625" customWidth="1"/>
  </cols>
  <sheetData>
    <row r="1" spans="1:17" ht="14.4" customHeight="1">
      <c r="A1" s="95" t="s">
        <v>26</v>
      </c>
      <c r="B1" s="96" t="s">
        <v>27</v>
      </c>
      <c r="C1" s="96" t="s">
        <v>28</v>
      </c>
      <c r="D1" s="84" t="s">
        <v>29</v>
      </c>
      <c r="E1" s="84" t="s">
        <v>30</v>
      </c>
      <c r="F1" s="84" t="s">
        <v>31</v>
      </c>
      <c r="G1" s="84" t="s">
        <v>32</v>
      </c>
      <c r="H1" s="84" t="s">
        <v>33</v>
      </c>
      <c r="I1" s="84" t="s">
        <v>34</v>
      </c>
      <c r="J1" s="84" t="s">
        <v>35</v>
      </c>
      <c r="K1" s="84" t="s">
        <v>36</v>
      </c>
      <c r="L1" s="84" t="s">
        <v>37</v>
      </c>
      <c r="M1" s="84" t="s">
        <v>38</v>
      </c>
      <c r="N1" s="84" t="s">
        <v>39</v>
      </c>
      <c r="O1" s="84" t="s">
        <v>40</v>
      </c>
    </row>
    <row r="2" spans="1:17" ht="14.4" customHeight="1">
      <c r="A2" s="148" t="s">
        <v>795</v>
      </c>
      <c r="B2" s="55" t="s">
        <v>41</v>
      </c>
      <c r="C2" s="55"/>
      <c r="D2" s="52"/>
      <c r="E2" s="97" t="s">
        <v>42</v>
      </c>
      <c r="F2" s="52"/>
      <c r="G2" s="52"/>
      <c r="H2" s="98">
        <v>45798</v>
      </c>
      <c r="I2" s="52"/>
      <c r="J2" s="52"/>
      <c r="K2" s="78">
        <v>45889</v>
      </c>
      <c r="L2" s="52"/>
      <c r="M2" s="52"/>
      <c r="N2" s="78">
        <v>45979</v>
      </c>
      <c r="O2" s="52"/>
    </row>
    <row r="3" spans="1:17">
      <c r="A3" s="149"/>
      <c r="B3" s="55" t="s">
        <v>43</v>
      </c>
      <c r="C3" s="55"/>
      <c r="D3" s="52"/>
      <c r="E3" s="97" t="s">
        <v>42</v>
      </c>
      <c r="F3" s="52"/>
      <c r="G3" s="52"/>
      <c r="H3" s="98">
        <v>45799</v>
      </c>
      <c r="I3" s="52"/>
      <c r="J3" s="52"/>
      <c r="K3" s="78">
        <v>45889</v>
      </c>
      <c r="L3" s="52"/>
      <c r="M3" s="52"/>
      <c r="N3" s="78">
        <v>45979</v>
      </c>
      <c r="O3" s="52"/>
    </row>
    <row r="4" spans="1:17">
      <c r="A4" s="149"/>
      <c r="B4" s="55" t="s">
        <v>44</v>
      </c>
      <c r="C4" s="55"/>
      <c r="D4" s="52"/>
      <c r="E4" s="97" t="s">
        <v>42</v>
      </c>
      <c r="F4" s="52"/>
      <c r="G4" s="52"/>
      <c r="H4" s="98">
        <v>45800</v>
      </c>
      <c r="I4" s="52"/>
      <c r="J4" s="52"/>
      <c r="K4" s="78">
        <v>45889</v>
      </c>
      <c r="L4" s="52"/>
      <c r="M4" s="52"/>
      <c r="N4" s="78">
        <v>45979</v>
      </c>
      <c r="O4" s="52"/>
    </row>
    <row r="5" spans="1:17">
      <c r="A5" s="149"/>
      <c r="B5" s="55" t="s">
        <v>813</v>
      </c>
      <c r="C5" s="55"/>
      <c r="D5" s="52"/>
      <c r="E5" s="120"/>
      <c r="F5" s="88">
        <v>2026</v>
      </c>
      <c r="G5" s="52"/>
      <c r="H5" s="98"/>
      <c r="I5" s="196"/>
      <c r="J5" s="196"/>
      <c r="K5" s="78"/>
      <c r="L5" s="52"/>
      <c r="M5" s="52"/>
      <c r="N5" s="78"/>
      <c r="O5" s="52"/>
    </row>
    <row r="6" spans="1:17">
      <c r="A6" s="149"/>
      <c r="B6" s="55" t="s">
        <v>45</v>
      </c>
      <c r="C6" s="55"/>
      <c r="D6" s="120"/>
      <c r="E6" s="120"/>
      <c r="F6" s="120"/>
      <c r="G6" s="120"/>
      <c r="H6" s="120"/>
      <c r="I6" s="109">
        <v>45831</v>
      </c>
      <c r="J6" s="109">
        <v>45859</v>
      </c>
      <c r="K6" s="51"/>
      <c r="L6" s="51"/>
      <c r="M6" s="82"/>
      <c r="N6" s="51"/>
      <c r="O6" s="51"/>
    </row>
    <row r="7" spans="1:17">
      <c r="A7" s="150"/>
      <c r="B7" s="55" t="s">
        <v>46</v>
      </c>
      <c r="C7" s="55"/>
      <c r="D7" s="120"/>
      <c r="E7" s="120"/>
      <c r="F7" s="120"/>
      <c r="G7" s="120"/>
      <c r="H7" s="120"/>
      <c r="I7" s="98">
        <v>45831</v>
      </c>
      <c r="J7" s="53"/>
      <c r="K7" s="120"/>
      <c r="L7" s="120"/>
      <c r="M7" s="120"/>
      <c r="N7" s="120"/>
      <c r="O7" s="120"/>
    </row>
    <row r="8" spans="1:17" ht="8.4" customHeight="1">
      <c r="A8" s="151"/>
      <c r="B8" s="152"/>
      <c r="C8" s="152"/>
      <c r="D8" s="152"/>
      <c r="E8" s="152"/>
      <c r="F8" s="152"/>
      <c r="G8" s="152"/>
      <c r="H8" s="152"/>
      <c r="I8" s="152"/>
      <c r="J8" s="152"/>
      <c r="K8" s="152"/>
      <c r="L8" s="152"/>
      <c r="M8" s="152"/>
      <c r="N8" s="152"/>
      <c r="O8" s="153"/>
    </row>
    <row r="9" spans="1:17" ht="28.8">
      <c r="A9" s="144" t="s">
        <v>47</v>
      </c>
      <c r="B9" s="55" t="s">
        <v>48</v>
      </c>
      <c r="C9" s="55"/>
      <c r="D9" s="88">
        <v>2026</v>
      </c>
      <c r="E9" s="53"/>
      <c r="F9" s="53"/>
      <c r="G9" s="53"/>
      <c r="H9" s="53"/>
      <c r="I9" s="53"/>
      <c r="J9" s="53"/>
      <c r="K9" s="53"/>
      <c r="L9" s="53"/>
      <c r="M9" s="53"/>
      <c r="N9" s="53"/>
      <c r="O9" s="53"/>
    </row>
    <row r="10" spans="1:17" ht="8.4" customHeight="1">
      <c r="A10" s="151"/>
      <c r="B10" s="152"/>
      <c r="C10" s="152"/>
      <c r="D10" s="152"/>
      <c r="E10" s="152"/>
      <c r="F10" s="152"/>
      <c r="G10" s="152"/>
      <c r="H10" s="152"/>
      <c r="I10" s="152"/>
      <c r="J10" s="152"/>
      <c r="K10" s="152"/>
      <c r="L10" s="152"/>
      <c r="M10" s="152"/>
      <c r="N10" s="152"/>
      <c r="O10" s="153"/>
    </row>
    <row r="11" spans="1:17" ht="14.4" customHeight="1">
      <c r="A11" s="148" t="s">
        <v>49</v>
      </c>
      <c r="B11" s="55" t="s">
        <v>50</v>
      </c>
      <c r="C11" s="55"/>
      <c r="D11" s="53"/>
      <c r="E11" s="53"/>
      <c r="F11" s="53"/>
      <c r="G11" s="53"/>
      <c r="H11" s="98"/>
      <c r="I11" s="53"/>
      <c r="J11" s="53"/>
      <c r="K11" s="53"/>
      <c r="L11" s="53"/>
      <c r="M11" s="53"/>
      <c r="N11" s="78"/>
      <c r="O11" s="53"/>
    </row>
    <row r="12" spans="1:17" ht="14.4" customHeight="1">
      <c r="A12" s="150"/>
      <c r="B12" s="55" t="s">
        <v>48</v>
      </c>
      <c r="C12" s="55"/>
      <c r="D12" s="88">
        <v>2026</v>
      </c>
      <c r="E12" s="53"/>
      <c r="F12" s="53"/>
      <c r="G12" s="53"/>
      <c r="H12" s="53"/>
      <c r="I12" s="53"/>
      <c r="J12" s="53"/>
      <c r="K12" s="53"/>
      <c r="L12" s="53"/>
      <c r="M12" s="53"/>
      <c r="N12" s="53"/>
      <c r="O12" s="53"/>
    </row>
    <row r="13" spans="1:17" ht="8.4" customHeight="1">
      <c r="A13" s="151"/>
      <c r="B13" s="152"/>
      <c r="C13" s="152"/>
      <c r="D13" s="152"/>
      <c r="E13" s="152"/>
      <c r="F13" s="152"/>
      <c r="G13" s="152"/>
      <c r="H13" s="152"/>
      <c r="I13" s="152"/>
      <c r="J13" s="152"/>
      <c r="K13" s="152"/>
      <c r="L13" s="152"/>
      <c r="M13" s="152"/>
      <c r="N13" s="152"/>
      <c r="O13" s="153"/>
    </row>
    <row r="14" spans="1:17">
      <c r="A14" s="154" t="s">
        <v>51</v>
      </c>
      <c r="B14" s="86" t="s">
        <v>41</v>
      </c>
      <c r="C14" s="86"/>
      <c r="D14" s="53"/>
      <c r="E14" s="53"/>
      <c r="F14" s="98">
        <v>45736</v>
      </c>
      <c r="G14" s="24"/>
      <c r="H14" s="24"/>
      <c r="I14" s="24"/>
      <c r="J14" s="24"/>
      <c r="K14" s="24"/>
      <c r="L14" s="78">
        <v>45917</v>
      </c>
      <c r="M14" s="71"/>
      <c r="N14" s="71"/>
      <c r="O14" s="71"/>
      <c r="P14" s="72"/>
    </row>
    <row r="15" spans="1:17">
      <c r="A15" s="154"/>
      <c r="B15" s="55" t="s">
        <v>44</v>
      </c>
      <c r="C15" s="55"/>
      <c r="D15" s="71"/>
      <c r="E15" s="71"/>
      <c r="F15" s="98">
        <v>45736</v>
      </c>
      <c r="G15" s="71"/>
      <c r="H15" s="71"/>
      <c r="I15" s="71"/>
      <c r="J15" s="71"/>
      <c r="K15" s="71"/>
      <c r="L15" s="71"/>
      <c r="M15" s="71"/>
      <c r="N15" s="71"/>
      <c r="O15" s="71"/>
      <c r="P15" s="72"/>
      <c r="Q15" s="72"/>
    </row>
    <row r="16" spans="1:17" ht="16.95" customHeight="1">
      <c r="A16" s="154"/>
      <c r="B16" s="55" t="s">
        <v>52</v>
      </c>
      <c r="C16" s="55"/>
      <c r="D16" s="99"/>
      <c r="E16" s="71"/>
      <c r="F16" s="71"/>
      <c r="G16" s="99"/>
      <c r="H16" s="71"/>
      <c r="I16" s="71"/>
      <c r="J16" s="99"/>
      <c r="K16" s="71"/>
      <c r="L16" s="71"/>
      <c r="M16" s="80"/>
      <c r="N16" s="71"/>
      <c r="O16" s="71"/>
      <c r="P16" s="72"/>
      <c r="Q16" s="72"/>
    </row>
    <row r="17" spans="1:17">
      <c r="A17" s="154"/>
      <c r="B17" s="89" t="s">
        <v>53</v>
      </c>
      <c r="C17" s="89"/>
      <c r="D17" s="71"/>
      <c r="E17" s="53"/>
      <c r="F17" s="53"/>
      <c r="G17" s="53"/>
      <c r="H17" s="53"/>
      <c r="I17" s="53"/>
      <c r="J17" s="53"/>
      <c r="K17" s="53"/>
      <c r="L17" s="53"/>
      <c r="M17" s="53"/>
      <c r="N17" s="53"/>
      <c r="O17" s="53"/>
    </row>
    <row r="18" spans="1:17">
      <c r="A18" s="154"/>
      <c r="B18" s="55" t="s">
        <v>48</v>
      </c>
      <c r="C18" s="55"/>
      <c r="D18" s="87">
        <v>2026</v>
      </c>
      <c r="E18" s="51"/>
      <c r="F18" s="51"/>
      <c r="G18" s="51"/>
      <c r="H18" s="51"/>
      <c r="I18" s="51"/>
      <c r="J18" s="51"/>
      <c r="K18" s="51"/>
      <c r="L18" s="51"/>
      <c r="M18" s="51"/>
      <c r="N18" s="51"/>
      <c r="O18" s="51"/>
    </row>
    <row r="19" spans="1:17" ht="8.4" customHeight="1">
      <c r="A19" s="151"/>
      <c r="B19" s="152"/>
      <c r="C19" s="152"/>
      <c r="D19" s="152"/>
      <c r="E19" s="152"/>
      <c r="F19" s="152"/>
      <c r="G19" s="152"/>
      <c r="H19" s="152"/>
      <c r="I19" s="152"/>
      <c r="J19" s="152"/>
      <c r="K19" s="152"/>
      <c r="L19" s="152"/>
      <c r="M19" s="152"/>
      <c r="N19" s="152"/>
      <c r="O19" s="153"/>
    </row>
    <row r="20" spans="1:17" ht="14.4" customHeight="1">
      <c r="A20" s="148" t="s">
        <v>54</v>
      </c>
      <c r="B20" s="86" t="s">
        <v>41</v>
      </c>
      <c r="C20" s="86"/>
      <c r="D20" s="106"/>
      <c r="E20" s="106"/>
      <c r="F20" s="106"/>
      <c r="G20" s="106"/>
      <c r="H20" s="106"/>
      <c r="I20" s="106"/>
      <c r="J20" s="82"/>
      <c r="K20" s="82"/>
      <c r="L20" s="82"/>
      <c r="M20" s="82"/>
      <c r="N20" s="82"/>
      <c r="O20" s="82"/>
      <c r="P20" s="72"/>
    </row>
    <row r="21" spans="1:17">
      <c r="A21" s="149"/>
      <c r="B21" s="55" t="s">
        <v>43</v>
      </c>
      <c r="C21" s="55"/>
      <c r="D21" s="106"/>
      <c r="E21" s="51"/>
      <c r="F21" s="51"/>
      <c r="G21" s="51"/>
      <c r="H21" s="51"/>
      <c r="I21" s="106"/>
      <c r="J21" s="51"/>
      <c r="K21" s="51"/>
      <c r="L21" s="51"/>
      <c r="M21" s="51"/>
      <c r="N21" s="51"/>
      <c r="O21" s="51"/>
      <c r="P21" s="72"/>
      <c r="Q21" s="72"/>
    </row>
    <row r="22" spans="1:17">
      <c r="A22" s="149"/>
      <c r="B22" s="55" t="s">
        <v>44</v>
      </c>
      <c r="C22" s="55"/>
      <c r="D22" s="106"/>
      <c r="E22" s="106"/>
      <c r="F22" s="106"/>
      <c r="G22" s="106"/>
      <c r="H22" s="106"/>
      <c r="I22" s="106"/>
      <c r="J22" s="82"/>
      <c r="K22" s="82"/>
      <c r="L22" s="82"/>
      <c r="M22" s="82"/>
      <c r="N22" s="82"/>
      <c r="O22" s="82"/>
      <c r="P22" s="72"/>
      <c r="Q22" s="72"/>
    </row>
    <row r="23" spans="1:17">
      <c r="A23" s="149"/>
      <c r="B23" s="107" t="s">
        <v>55</v>
      </c>
      <c r="C23" s="107"/>
      <c r="D23" s="106"/>
      <c r="E23" s="51"/>
      <c r="F23" s="51"/>
      <c r="G23" s="51"/>
      <c r="H23" s="51"/>
      <c r="I23" s="51"/>
      <c r="J23" s="82"/>
      <c r="K23" s="51"/>
      <c r="L23" s="51"/>
      <c r="M23" s="82"/>
      <c r="N23" s="51"/>
      <c r="O23" s="51"/>
    </row>
    <row r="24" spans="1:17">
      <c r="A24" s="149"/>
      <c r="B24" s="107" t="s">
        <v>56</v>
      </c>
      <c r="C24" s="107"/>
      <c r="D24" s="106"/>
      <c r="E24" s="106"/>
      <c r="F24" s="106"/>
      <c r="G24" s="106"/>
      <c r="H24" s="106"/>
      <c r="I24" s="106"/>
      <c r="J24" s="82"/>
      <c r="K24" s="82"/>
      <c r="L24" s="82"/>
      <c r="M24" s="82"/>
      <c r="N24" s="82"/>
      <c r="O24" s="82"/>
    </row>
    <row r="25" spans="1:17">
      <c r="A25" s="149"/>
      <c r="B25" s="107" t="s">
        <v>57</v>
      </c>
      <c r="C25" s="107"/>
      <c r="D25" s="117"/>
      <c r="E25" s="117"/>
      <c r="F25" s="117"/>
      <c r="G25" s="117"/>
      <c r="H25" s="117"/>
      <c r="I25" s="118"/>
      <c r="J25" s="117"/>
      <c r="K25" s="117"/>
      <c r="L25" s="117"/>
      <c r="M25" s="117"/>
      <c r="N25" s="117"/>
      <c r="O25" s="82"/>
    </row>
    <row r="26" spans="1:17">
      <c r="A26" s="149"/>
      <c r="B26" s="107" t="s">
        <v>58</v>
      </c>
      <c r="C26" s="107"/>
      <c r="D26" s="117"/>
      <c r="E26" s="117"/>
      <c r="F26" s="117"/>
      <c r="G26" s="117"/>
      <c r="H26" s="117"/>
      <c r="I26" s="117"/>
      <c r="J26" s="117"/>
      <c r="K26" s="117"/>
      <c r="L26" s="117"/>
      <c r="M26" s="117"/>
      <c r="N26" s="117"/>
      <c r="O26" s="82"/>
    </row>
    <row r="27" spans="1:17">
      <c r="A27" s="150"/>
      <c r="B27" s="55" t="s">
        <v>59</v>
      </c>
      <c r="C27" s="55"/>
      <c r="D27" s="117"/>
      <c r="E27" s="117"/>
      <c r="F27" s="117"/>
      <c r="G27" s="117"/>
      <c r="H27" s="121">
        <v>45806</v>
      </c>
      <c r="I27" s="122"/>
      <c r="J27" s="121">
        <v>45856</v>
      </c>
      <c r="K27" s="82"/>
      <c r="L27" s="82"/>
      <c r="M27" s="82"/>
      <c r="N27" s="82"/>
      <c r="O27" s="82"/>
    </row>
    <row r="28" spans="1:17" ht="8.4" customHeight="1">
      <c r="A28" s="151"/>
      <c r="B28" s="152"/>
      <c r="C28" s="152"/>
      <c r="D28" s="152"/>
      <c r="E28" s="152"/>
      <c r="F28" s="152"/>
      <c r="G28" s="152"/>
      <c r="H28" s="152"/>
      <c r="I28" s="152"/>
      <c r="J28" s="152"/>
      <c r="K28" s="152"/>
      <c r="L28" s="152"/>
      <c r="M28" s="152"/>
      <c r="N28" s="152"/>
      <c r="O28" s="153"/>
    </row>
    <row r="29" spans="1:17" ht="14.4" customHeight="1">
      <c r="A29" s="148" t="s">
        <v>60</v>
      </c>
      <c r="B29" s="86" t="s">
        <v>41</v>
      </c>
      <c r="C29" s="86" t="s">
        <v>61</v>
      </c>
      <c r="D29" s="106"/>
      <c r="E29" s="106"/>
      <c r="F29" s="106"/>
      <c r="G29" s="106"/>
      <c r="H29" s="106"/>
      <c r="I29" s="106"/>
      <c r="J29" s="82"/>
      <c r="K29" s="82"/>
      <c r="L29" s="82"/>
      <c r="M29" s="82"/>
      <c r="N29" s="82"/>
      <c r="O29" s="82"/>
      <c r="P29" s="72"/>
    </row>
    <row r="30" spans="1:17">
      <c r="A30" s="149"/>
      <c r="B30" s="55" t="s">
        <v>43</v>
      </c>
      <c r="C30" s="55" t="s">
        <v>62</v>
      </c>
      <c r="D30" s="106"/>
      <c r="E30" s="51"/>
      <c r="F30" s="51"/>
      <c r="G30" s="106"/>
      <c r="H30" s="51"/>
      <c r="I30" s="51"/>
      <c r="J30" s="82"/>
      <c r="K30" s="51"/>
      <c r="L30" s="51"/>
      <c r="M30" s="82"/>
      <c r="N30" s="51"/>
      <c r="O30" s="51"/>
      <c r="P30" s="72"/>
      <c r="Q30" s="72"/>
    </row>
    <row r="31" spans="1:17">
      <c r="A31" s="149"/>
      <c r="B31" s="55" t="s">
        <v>44</v>
      </c>
      <c r="C31" s="55" t="s">
        <v>61</v>
      </c>
      <c r="D31" s="106"/>
      <c r="E31" s="51"/>
      <c r="F31" s="106"/>
      <c r="G31" s="51"/>
      <c r="H31" s="106"/>
      <c r="I31" s="51"/>
      <c r="J31" s="82"/>
      <c r="K31" s="51"/>
      <c r="L31" s="82"/>
      <c r="M31" s="51"/>
      <c r="N31" s="82"/>
      <c r="O31" s="51"/>
      <c r="P31" s="72"/>
      <c r="Q31" s="72"/>
    </row>
    <row r="32" spans="1:17">
      <c r="A32" s="149"/>
      <c r="B32" s="107" t="s">
        <v>63</v>
      </c>
      <c r="C32" s="107" t="s">
        <v>64</v>
      </c>
      <c r="D32" s="51"/>
      <c r="E32" s="51"/>
      <c r="F32" s="51"/>
      <c r="G32" s="51"/>
      <c r="H32" s="106"/>
      <c r="I32" s="51"/>
      <c r="J32" s="51"/>
      <c r="K32" s="51"/>
      <c r="L32" s="51"/>
      <c r="M32" s="82"/>
      <c r="N32" s="51"/>
      <c r="O32" s="51"/>
    </row>
    <row r="33" spans="1:17">
      <c r="A33" s="149"/>
      <c r="B33" s="107" t="s">
        <v>56</v>
      </c>
      <c r="C33" s="107" t="s">
        <v>65</v>
      </c>
      <c r="D33" s="106"/>
      <c r="E33" s="51"/>
      <c r="F33" s="106"/>
      <c r="G33" s="51"/>
      <c r="H33" s="106"/>
      <c r="I33" s="51"/>
      <c r="J33" s="82"/>
      <c r="K33" s="51"/>
      <c r="L33" s="82"/>
      <c r="M33" s="51"/>
      <c r="N33" s="82"/>
      <c r="O33" s="51"/>
    </row>
    <row r="34" spans="1:17">
      <c r="A34" s="149"/>
      <c r="B34" s="107" t="s">
        <v>66</v>
      </c>
      <c r="C34" s="107" t="s">
        <v>64</v>
      </c>
      <c r="D34" s="51"/>
      <c r="E34" s="51"/>
      <c r="F34" s="51"/>
      <c r="G34" s="106"/>
      <c r="H34" s="51"/>
      <c r="I34" s="51"/>
      <c r="J34" s="51"/>
      <c r="K34" s="51"/>
      <c r="L34" s="51"/>
      <c r="M34" s="82"/>
      <c r="N34" s="51"/>
      <c r="O34" s="51"/>
    </row>
    <row r="35" spans="1:17">
      <c r="A35" s="149"/>
      <c r="B35" s="107" t="s">
        <v>67</v>
      </c>
      <c r="C35" s="107" t="s">
        <v>65</v>
      </c>
      <c r="D35" s="106"/>
      <c r="E35" s="51"/>
      <c r="F35" s="51"/>
      <c r="G35" s="106"/>
      <c r="H35" s="51"/>
      <c r="I35" s="106"/>
      <c r="J35" s="51"/>
      <c r="K35" s="106"/>
      <c r="L35" s="51"/>
      <c r="M35" s="82"/>
      <c r="N35" s="51"/>
      <c r="O35" s="82"/>
    </row>
    <row r="36" spans="1:17">
      <c r="A36" s="149"/>
      <c r="B36" s="107" t="s">
        <v>68</v>
      </c>
      <c r="C36" s="107" t="s">
        <v>64</v>
      </c>
      <c r="D36" s="51"/>
      <c r="E36" s="51"/>
      <c r="F36" s="51"/>
      <c r="G36" s="106"/>
      <c r="H36" s="51"/>
      <c r="I36" s="51"/>
      <c r="J36" s="51"/>
      <c r="K36" s="51"/>
      <c r="L36" s="51"/>
      <c r="M36" s="51"/>
      <c r="N36" s="51"/>
      <c r="O36" s="51"/>
    </row>
    <row r="37" spans="1:17">
      <c r="A37" s="149"/>
      <c r="B37" s="107" t="s">
        <v>69</v>
      </c>
      <c r="C37" s="107" t="s">
        <v>70</v>
      </c>
      <c r="D37" s="51"/>
      <c r="E37" s="51"/>
      <c r="F37" s="51"/>
      <c r="G37" s="106"/>
      <c r="H37" s="51"/>
      <c r="I37" s="51"/>
      <c r="J37" s="51"/>
      <c r="K37" s="51"/>
      <c r="L37" s="51"/>
      <c r="M37" s="51"/>
      <c r="N37" s="51"/>
      <c r="O37" s="51"/>
    </row>
    <row r="38" spans="1:17">
      <c r="A38" s="149"/>
      <c r="B38" s="107" t="s">
        <v>71</v>
      </c>
      <c r="C38" s="107" t="s">
        <v>61</v>
      </c>
      <c r="D38" s="51"/>
      <c r="E38" s="51"/>
      <c r="F38" s="51"/>
      <c r="G38" s="51"/>
      <c r="H38" s="51"/>
      <c r="I38" s="51"/>
      <c r="J38" s="98">
        <v>45856</v>
      </c>
      <c r="K38" s="51"/>
      <c r="L38" s="51"/>
      <c r="M38" s="51"/>
      <c r="N38" s="51"/>
      <c r="O38" s="51"/>
    </row>
    <row r="39" spans="1:17">
      <c r="A39" s="150"/>
      <c r="B39" s="55" t="s">
        <v>48</v>
      </c>
      <c r="C39" s="55" t="s">
        <v>70</v>
      </c>
      <c r="D39" s="124">
        <v>46023</v>
      </c>
      <c r="E39" s="123"/>
      <c r="F39" s="123"/>
      <c r="G39" s="123"/>
      <c r="H39" s="123"/>
      <c r="I39" s="123"/>
      <c r="J39" s="123"/>
      <c r="K39" s="123"/>
      <c r="L39" s="123"/>
      <c r="M39" s="123"/>
      <c r="N39" s="123"/>
      <c r="O39" s="123"/>
    </row>
    <row r="40" spans="1:17" ht="8.4" customHeight="1">
      <c r="A40" s="151"/>
      <c r="B40" s="152"/>
      <c r="C40" s="152"/>
      <c r="D40" s="152"/>
      <c r="E40" s="152"/>
      <c r="F40" s="152"/>
      <c r="G40" s="152"/>
      <c r="H40" s="152"/>
      <c r="I40" s="152"/>
      <c r="J40" s="152"/>
      <c r="K40" s="152"/>
      <c r="L40" s="152"/>
      <c r="M40" s="152"/>
      <c r="N40" s="152"/>
      <c r="O40" s="153"/>
    </row>
    <row r="41" spans="1:17" ht="14.4" customHeight="1">
      <c r="A41" s="148" t="s">
        <v>72</v>
      </c>
      <c r="B41" s="86" t="str">
        <f>'URE Joinville'!A16</f>
        <v>1. EMISSÕES ATMOSFÉRICAS</v>
      </c>
      <c r="C41" s="86" t="str">
        <f>'URE Joinville'!B17</f>
        <v>SEMESTRAL</v>
      </c>
      <c r="D41" s="51"/>
      <c r="E41" s="51"/>
      <c r="F41" s="51"/>
      <c r="G41" s="51"/>
      <c r="H41" s="106"/>
      <c r="I41" s="51"/>
      <c r="J41" s="51"/>
      <c r="K41" s="51"/>
      <c r="L41" s="51"/>
      <c r="M41" s="82"/>
      <c r="N41" s="51"/>
      <c r="O41" s="51"/>
      <c r="P41" s="72"/>
    </row>
    <row r="42" spans="1:17">
      <c r="A42" s="149"/>
      <c r="B42" s="55" t="str">
        <f>'URE Joinville'!A53</f>
        <v>2. QUALIDADE DO AR</v>
      </c>
      <c r="C42" s="55" t="str">
        <f>'URE Joinville'!B54</f>
        <v>SEMESTRAL</v>
      </c>
      <c r="D42" s="51"/>
      <c r="E42" s="51"/>
      <c r="F42" s="51"/>
      <c r="G42" s="51"/>
      <c r="H42" s="106"/>
      <c r="I42" s="51"/>
      <c r="J42" s="51"/>
      <c r="K42" s="51"/>
      <c r="L42" s="51"/>
      <c r="M42" s="82"/>
      <c r="N42" s="51"/>
      <c r="O42" s="51"/>
      <c r="P42" s="72"/>
      <c r="Q42" s="72"/>
    </row>
    <row r="43" spans="1:17">
      <c r="A43" s="149"/>
      <c r="B43" s="55" t="str">
        <f>'URE Joinville'!A67</f>
        <v>3. RUÍDOS</v>
      </c>
      <c r="C43" s="55" t="str">
        <f>'URE Joinville'!B68</f>
        <v>SEMESTRAL</v>
      </c>
      <c r="D43" s="51"/>
      <c r="E43" s="106"/>
      <c r="F43" s="51"/>
      <c r="G43" s="106"/>
      <c r="H43" s="51"/>
      <c r="I43" s="51"/>
      <c r="J43" s="106"/>
      <c r="K43" s="51"/>
      <c r="L43" s="51"/>
      <c r="M43" s="82"/>
      <c r="N43" s="51"/>
      <c r="O43" s="51"/>
      <c r="P43" s="72"/>
      <c r="Q43" s="72"/>
    </row>
    <row r="44" spans="1:17">
      <c r="A44" s="149"/>
      <c r="B44" s="107" t="str">
        <f>'URE Joinville'!A72</f>
        <v>4. ÁGUAS SUBTERRÂNEAS</v>
      </c>
      <c r="C44" s="107" t="str">
        <f>'URE Joinville'!B73</f>
        <v>SEMESTRAL</v>
      </c>
      <c r="D44" s="51"/>
      <c r="E44" s="51"/>
      <c r="F44" s="51"/>
      <c r="G44" s="106"/>
      <c r="H44" s="51"/>
      <c r="I44" s="51"/>
      <c r="J44" s="51"/>
      <c r="K44" s="51"/>
      <c r="L44" s="51"/>
      <c r="M44" s="82"/>
      <c r="N44" s="51"/>
      <c r="O44" s="51"/>
    </row>
    <row r="45" spans="1:17">
      <c r="A45" s="149"/>
      <c r="B45" s="107" t="str">
        <f>'URE Joinville'!A116</f>
        <v xml:space="preserve">5. ÁGUAS DE DRENAGEM PLUVIAL </v>
      </c>
      <c r="C45" s="107" t="str">
        <f>'URE Joinville'!B117</f>
        <v xml:space="preserve">BIMESTRAL </v>
      </c>
      <c r="D45" s="106"/>
      <c r="E45" s="51"/>
      <c r="F45" s="51"/>
      <c r="G45" s="106"/>
      <c r="H45" s="51"/>
      <c r="I45" s="106"/>
      <c r="J45" s="51"/>
      <c r="K45" s="106"/>
      <c r="L45" s="51"/>
      <c r="M45" s="82"/>
      <c r="N45" s="51"/>
      <c r="O45" s="82"/>
    </row>
    <row r="46" spans="1:17">
      <c r="A46" s="149"/>
      <c r="B46" s="107" t="str">
        <f>'URE Joinville'!A132</f>
        <v>6. QUALIDADE DAS ÁGUAS DE REUSO</v>
      </c>
      <c r="C46" s="107" t="str">
        <f>'URE Joinville'!B133</f>
        <v>SEMESTRAL</v>
      </c>
      <c r="D46" s="51"/>
      <c r="E46" s="51"/>
      <c r="F46" s="51"/>
      <c r="G46" s="51"/>
      <c r="H46" s="106"/>
      <c r="I46" s="51"/>
      <c r="J46" s="51"/>
      <c r="K46" s="51"/>
      <c r="L46" s="51"/>
      <c r="M46" s="82"/>
      <c r="N46" s="51"/>
      <c r="O46" s="51"/>
    </row>
    <row r="47" spans="1:17" ht="28.8">
      <c r="A47" s="149"/>
      <c r="B47" s="142" t="str">
        <f>'URE Joinville'!A155</f>
        <v>7. PLANO DE GERENCIAMENTO DE RESÍDUOS SÓLIDOS - PGRS</v>
      </c>
      <c r="C47" s="107" t="s">
        <v>73</v>
      </c>
      <c r="D47" s="51"/>
      <c r="E47" s="51"/>
      <c r="F47" s="51"/>
      <c r="G47" s="51"/>
      <c r="H47" s="51"/>
      <c r="I47" s="51"/>
      <c r="J47" s="51"/>
      <c r="K47" s="51"/>
      <c r="L47" s="51"/>
      <c r="M47" s="51"/>
      <c r="N47" s="51"/>
      <c r="O47" s="82"/>
    </row>
    <row r="48" spans="1:17" ht="28.8">
      <c r="A48" s="149"/>
      <c r="B48" s="142" t="str">
        <f>'URE Joinville'!A160</f>
        <v>8. PROGRAMA DE MANUTENÇÃO PREVENTIVA E CORRETIVA DE MÁQUINAS E EQUIPAMENTOS</v>
      </c>
      <c r="C48" s="107" t="s">
        <v>73</v>
      </c>
      <c r="D48" s="51"/>
      <c r="E48" s="51"/>
      <c r="F48" s="51"/>
      <c r="G48" s="51"/>
      <c r="H48" s="51"/>
      <c r="I48" s="51"/>
      <c r="J48" s="51"/>
      <c r="K48" s="51"/>
      <c r="L48" s="51"/>
      <c r="M48" s="51"/>
      <c r="N48" s="51"/>
      <c r="O48" s="82"/>
    </row>
    <row r="49" spans="1:17">
      <c r="A49" s="149"/>
      <c r="B49" s="142" t="str">
        <f>'URE Joinville'!A163</f>
        <v>9. EDUCAÇÃO AMBIENTAL E COMUNICAÇÃO SOCIAL</v>
      </c>
      <c r="C49" s="107" t="s">
        <v>73</v>
      </c>
      <c r="D49" s="51"/>
      <c r="E49" s="51"/>
      <c r="F49" s="51"/>
      <c r="G49" s="51"/>
      <c r="H49" s="51"/>
      <c r="I49" s="51"/>
      <c r="J49" s="51"/>
      <c r="K49" s="51"/>
      <c r="L49" s="51"/>
      <c r="M49" s="51"/>
      <c r="N49" s="51"/>
      <c r="O49" s="82"/>
    </row>
    <row r="50" spans="1:17" ht="8.4" customHeight="1">
      <c r="A50" s="151"/>
      <c r="B50" s="152"/>
      <c r="C50" s="152"/>
      <c r="D50" s="152"/>
      <c r="E50" s="152"/>
      <c r="F50" s="152"/>
      <c r="G50" s="152"/>
      <c r="H50" s="152"/>
      <c r="I50" s="152"/>
      <c r="J50" s="152"/>
      <c r="K50" s="152"/>
      <c r="L50" s="152"/>
      <c r="M50" s="152"/>
      <c r="N50" s="152"/>
      <c r="O50" s="153"/>
    </row>
    <row r="51" spans="1:17">
      <c r="A51" s="154" t="s">
        <v>74</v>
      </c>
      <c r="B51" s="86" t="s">
        <v>41</v>
      </c>
      <c r="C51" s="86"/>
      <c r="D51" s="90"/>
      <c r="E51" s="98">
        <v>45707</v>
      </c>
      <c r="F51" s="91"/>
      <c r="G51" s="98">
        <v>45763</v>
      </c>
      <c r="H51" s="91"/>
      <c r="I51" s="98">
        <v>45825</v>
      </c>
      <c r="J51" s="91"/>
      <c r="K51" s="78">
        <v>45889</v>
      </c>
      <c r="L51" s="91"/>
      <c r="M51" s="78">
        <v>45952</v>
      </c>
      <c r="N51" s="91"/>
      <c r="O51" s="78">
        <v>46001</v>
      </c>
      <c r="P51" s="72"/>
    </row>
    <row r="52" spans="1:17">
      <c r="A52" s="154"/>
      <c r="B52" s="55" t="s">
        <v>44</v>
      </c>
      <c r="C52" s="55"/>
      <c r="D52" s="90"/>
      <c r="E52" s="98">
        <v>45707</v>
      </c>
      <c r="F52" s="91"/>
      <c r="G52" s="98">
        <v>45763</v>
      </c>
      <c r="H52" s="91"/>
      <c r="I52" s="98">
        <v>45825</v>
      </c>
      <c r="J52" s="91"/>
      <c r="K52" s="78">
        <v>45889</v>
      </c>
      <c r="L52" s="91"/>
      <c r="M52" s="78">
        <v>45952</v>
      </c>
      <c r="N52" s="91"/>
      <c r="O52" s="78">
        <v>46001</v>
      </c>
      <c r="P52" s="72"/>
    </row>
    <row r="53" spans="1:17">
      <c r="A53" s="154"/>
      <c r="B53" s="55" t="s">
        <v>43</v>
      </c>
      <c r="C53" s="55"/>
      <c r="D53" s="90"/>
      <c r="E53" s="90"/>
      <c r="F53" s="90"/>
      <c r="G53" s="90"/>
      <c r="H53" s="90"/>
      <c r="I53" s="90"/>
      <c r="J53" s="90"/>
      <c r="K53" s="90"/>
      <c r="L53" s="90"/>
      <c r="M53" s="78">
        <v>45952</v>
      </c>
      <c r="N53" s="90"/>
      <c r="O53" s="90"/>
      <c r="P53" s="72"/>
      <c r="Q53" s="72"/>
    </row>
    <row r="54" spans="1:17" ht="16.95" customHeight="1">
      <c r="A54" s="154"/>
      <c r="B54" s="55" t="s">
        <v>75</v>
      </c>
      <c r="C54" s="55"/>
      <c r="D54" s="99">
        <v>45679</v>
      </c>
      <c r="E54" s="71"/>
      <c r="F54" s="71"/>
      <c r="G54" s="99">
        <v>45756</v>
      </c>
      <c r="H54" s="71"/>
      <c r="I54" s="71"/>
      <c r="J54" s="99">
        <v>45847</v>
      </c>
      <c r="K54" s="71"/>
      <c r="L54" s="71"/>
      <c r="M54" s="80"/>
      <c r="N54" s="90"/>
      <c r="O54" s="90"/>
      <c r="P54" s="72"/>
      <c r="Q54" s="72"/>
    </row>
    <row r="55" spans="1:17" ht="16.95" customHeight="1">
      <c r="A55" s="154"/>
      <c r="B55" s="89" t="s">
        <v>76</v>
      </c>
      <c r="C55" s="89"/>
      <c r="D55" s="71"/>
      <c r="E55" s="71"/>
      <c r="F55" s="71"/>
      <c r="G55" s="71"/>
      <c r="H55" s="71"/>
      <c r="I55" s="71"/>
      <c r="J55" s="71"/>
      <c r="K55" s="71"/>
      <c r="L55" s="71"/>
      <c r="M55" s="71"/>
      <c r="N55" s="71"/>
      <c r="O55" s="71"/>
      <c r="P55" s="72"/>
      <c r="Q55" s="72"/>
    </row>
    <row r="56" spans="1:17" ht="16.95" customHeight="1">
      <c r="A56" s="154"/>
      <c r="B56" s="197" t="s">
        <v>813</v>
      </c>
      <c r="C56" s="89"/>
      <c r="D56" s="71"/>
      <c r="E56" s="71"/>
      <c r="F56" s="88">
        <v>2026</v>
      </c>
      <c r="G56" s="71"/>
      <c r="H56" s="71"/>
      <c r="I56" s="71"/>
      <c r="J56" s="71"/>
      <c r="K56" s="71"/>
      <c r="L56" s="71"/>
      <c r="M56" s="71"/>
      <c r="N56" s="71"/>
      <c r="O56" s="71"/>
      <c r="P56" s="72"/>
      <c r="Q56" s="72"/>
    </row>
    <row r="57" spans="1:17">
      <c r="A57" s="154"/>
      <c r="B57" s="55" t="s">
        <v>48</v>
      </c>
      <c r="C57" s="55"/>
      <c r="D57" s="51"/>
      <c r="E57" s="51"/>
      <c r="F57" s="78">
        <v>46112</v>
      </c>
      <c r="G57" s="51"/>
      <c r="H57" s="51"/>
      <c r="I57" s="51"/>
      <c r="J57" s="51"/>
      <c r="K57" s="51"/>
      <c r="L57" s="51"/>
      <c r="M57" s="51"/>
      <c r="N57" s="51"/>
      <c r="O57" s="51"/>
    </row>
    <row r="58" spans="1:17" ht="8.4" customHeight="1">
      <c r="A58" s="151"/>
      <c r="B58" s="152"/>
      <c r="C58" s="152"/>
      <c r="D58" s="152"/>
      <c r="E58" s="152"/>
      <c r="F58" s="152"/>
      <c r="G58" s="152"/>
      <c r="H58" s="152"/>
      <c r="I58" s="152"/>
      <c r="J58" s="152"/>
      <c r="K58" s="152"/>
      <c r="L58" s="152"/>
      <c r="M58" s="152"/>
      <c r="N58" s="152"/>
      <c r="O58" s="153"/>
    </row>
    <row r="59" spans="1:17">
      <c r="A59" s="154" t="s">
        <v>77</v>
      </c>
      <c r="B59" s="155" t="s">
        <v>41</v>
      </c>
      <c r="C59" s="86"/>
      <c r="D59" s="98">
        <v>45679</v>
      </c>
      <c r="E59" s="98">
        <v>45706</v>
      </c>
      <c r="F59" s="98">
        <v>45735</v>
      </c>
      <c r="G59" s="98">
        <v>45762</v>
      </c>
      <c r="H59" s="98">
        <v>45767</v>
      </c>
      <c r="I59" s="98">
        <v>45824</v>
      </c>
      <c r="J59" s="78">
        <v>45860</v>
      </c>
      <c r="K59" s="78">
        <v>45888</v>
      </c>
      <c r="L59" s="78">
        <v>45916</v>
      </c>
      <c r="M59" s="78">
        <v>45951</v>
      </c>
      <c r="N59" s="78">
        <v>45975</v>
      </c>
      <c r="O59" s="78">
        <v>46000</v>
      </c>
      <c r="P59" s="72"/>
    </row>
    <row r="60" spans="1:17" ht="28.8">
      <c r="A60" s="154"/>
      <c r="B60" s="156"/>
      <c r="C60" s="119"/>
      <c r="D60" s="71"/>
      <c r="E60" s="71"/>
      <c r="F60" s="71"/>
      <c r="G60" s="71"/>
      <c r="H60" s="71"/>
      <c r="I60" s="71"/>
      <c r="J60" s="71"/>
      <c r="K60" s="80" t="s">
        <v>78</v>
      </c>
      <c r="L60" s="71"/>
      <c r="M60" s="71"/>
      <c r="N60" s="71"/>
      <c r="O60" s="71"/>
      <c r="P60" s="72"/>
    </row>
    <row r="61" spans="1:17" ht="28.8">
      <c r="A61" s="154"/>
      <c r="B61" s="55" t="s">
        <v>43</v>
      </c>
      <c r="C61" s="55"/>
      <c r="D61" s="71"/>
      <c r="E61" s="71"/>
      <c r="F61" s="71"/>
      <c r="G61" s="71"/>
      <c r="H61" s="71"/>
      <c r="I61" s="71"/>
      <c r="J61" s="79">
        <v>45860</v>
      </c>
      <c r="K61" s="80" t="s">
        <v>78</v>
      </c>
      <c r="L61" s="71"/>
      <c r="M61" s="71"/>
      <c r="N61" s="71"/>
      <c r="O61" s="71"/>
      <c r="P61" s="72"/>
      <c r="Q61" s="72"/>
    </row>
    <row r="62" spans="1:17" ht="33" customHeight="1">
      <c r="A62" s="154"/>
      <c r="B62" s="55" t="s">
        <v>52</v>
      </c>
      <c r="C62" s="55"/>
      <c r="D62" s="99">
        <v>45678</v>
      </c>
      <c r="E62" s="71"/>
      <c r="F62" s="71"/>
      <c r="G62" s="71"/>
      <c r="H62" s="71"/>
      <c r="I62" s="71"/>
      <c r="J62" s="99">
        <v>45846</v>
      </c>
      <c r="K62" s="80" t="s">
        <v>78</v>
      </c>
      <c r="L62" s="71"/>
      <c r="M62" s="71"/>
      <c r="N62" s="71"/>
      <c r="O62" s="71"/>
      <c r="P62" s="72"/>
      <c r="Q62" s="72"/>
    </row>
    <row r="63" spans="1:17">
      <c r="A63" s="154"/>
      <c r="B63" s="89" t="s">
        <v>79</v>
      </c>
      <c r="C63" s="89"/>
      <c r="D63" s="71"/>
      <c r="E63" s="53"/>
      <c r="F63" s="53"/>
      <c r="G63" s="53"/>
      <c r="H63" s="53"/>
      <c r="I63" s="53"/>
      <c r="J63" s="53"/>
      <c r="K63" s="53"/>
      <c r="L63" s="53"/>
      <c r="M63" s="53"/>
      <c r="N63" s="53"/>
      <c r="O63" s="53"/>
    </row>
    <row r="64" spans="1:17">
      <c r="A64" s="154"/>
      <c r="B64" s="89" t="s">
        <v>53</v>
      </c>
      <c r="C64" s="89"/>
      <c r="D64" s="71"/>
      <c r="E64" s="53"/>
      <c r="F64" s="53"/>
      <c r="G64" s="53"/>
      <c r="H64" s="53"/>
      <c r="I64" s="53"/>
      <c r="J64" s="53"/>
      <c r="K64" s="53"/>
      <c r="L64" s="53"/>
      <c r="M64" s="53"/>
      <c r="N64" s="53"/>
      <c r="O64" s="53"/>
    </row>
    <row r="65" spans="1:15">
      <c r="A65" s="154"/>
      <c r="B65" s="55" t="s">
        <v>80</v>
      </c>
      <c r="C65" s="55"/>
      <c r="D65" s="81"/>
      <c r="E65" s="82"/>
      <c r="F65" s="82"/>
      <c r="G65" s="82"/>
      <c r="H65" s="82"/>
      <c r="I65" s="82"/>
      <c r="J65" s="82"/>
      <c r="K65" s="82"/>
      <c r="L65" s="82"/>
      <c r="M65" s="82"/>
      <c r="N65" s="82"/>
      <c r="O65" s="82"/>
    </row>
    <row r="66" spans="1:15">
      <c r="A66" s="154"/>
      <c r="B66" s="55" t="s">
        <v>48</v>
      </c>
      <c r="C66" s="55"/>
      <c r="D66" s="51"/>
      <c r="E66" s="51"/>
      <c r="F66" s="78">
        <v>46112</v>
      </c>
      <c r="G66" s="51"/>
      <c r="H66" s="51"/>
      <c r="I66" s="51"/>
      <c r="J66" s="51"/>
      <c r="K66" s="51"/>
      <c r="L66" s="51"/>
      <c r="M66" s="51"/>
      <c r="N66" s="51"/>
      <c r="O66" s="51"/>
    </row>
    <row r="67" spans="1:15" ht="8.4" customHeight="1">
      <c r="A67" s="151"/>
      <c r="B67" s="152"/>
      <c r="C67" s="152"/>
      <c r="D67" s="152"/>
      <c r="E67" s="152"/>
      <c r="F67" s="152"/>
      <c r="G67" s="152"/>
      <c r="H67" s="152"/>
      <c r="I67" s="152"/>
      <c r="J67" s="152"/>
      <c r="K67" s="152"/>
      <c r="L67" s="152"/>
      <c r="M67" s="152"/>
      <c r="N67" s="152"/>
      <c r="O67" s="153"/>
    </row>
    <row r="68" spans="1:15" ht="28.8">
      <c r="A68" s="145" t="s">
        <v>81</v>
      </c>
      <c r="B68" s="55"/>
      <c r="C68" s="55"/>
      <c r="D68" s="51"/>
      <c r="E68" s="51"/>
      <c r="F68" s="51"/>
      <c r="G68" s="51"/>
      <c r="H68" s="51"/>
      <c r="I68" s="51"/>
      <c r="J68" s="51"/>
      <c r="K68" s="51"/>
      <c r="L68" s="51"/>
      <c r="M68" s="51"/>
      <c r="N68" s="51"/>
      <c r="O68" s="51"/>
    </row>
    <row r="69" spans="1:15" ht="8.4" customHeight="1">
      <c r="A69" s="151"/>
      <c r="B69" s="152"/>
      <c r="C69" s="152"/>
      <c r="D69" s="152"/>
      <c r="E69" s="152"/>
      <c r="F69" s="152"/>
      <c r="G69" s="152"/>
      <c r="H69" s="152"/>
      <c r="I69" s="152"/>
      <c r="J69" s="152"/>
      <c r="K69" s="152"/>
      <c r="L69" s="152"/>
      <c r="M69" s="152"/>
      <c r="N69" s="152"/>
      <c r="O69" s="153"/>
    </row>
    <row r="70" spans="1:15" ht="28.8">
      <c r="A70" s="154" t="s">
        <v>794</v>
      </c>
      <c r="B70" s="54" t="s">
        <v>796</v>
      </c>
      <c r="C70" s="107" t="s">
        <v>73</v>
      </c>
      <c r="D70" s="51"/>
      <c r="E70" s="51"/>
      <c r="F70" s="51"/>
      <c r="G70" s="51"/>
      <c r="H70" s="51"/>
      <c r="I70" s="51"/>
      <c r="J70" s="51"/>
      <c r="K70" s="51"/>
      <c r="L70" s="51"/>
      <c r="M70" s="82"/>
      <c r="N70" s="51"/>
      <c r="O70" s="51"/>
    </row>
    <row r="71" spans="1:15" ht="28.8">
      <c r="A71" s="154"/>
      <c r="B71" s="54" t="s">
        <v>797</v>
      </c>
      <c r="C71" s="107" t="s">
        <v>73</v>
      </c>
      <c r="D71" s="51"/>
      <c r="E71" s="51"/>
      <c r="F71" s="51"/>
      <c r="G71" s="51"/>
      <c r="H71" s="51"/>
      <c r="I71" s="51"/>
      <c r="J71" s="51"/>
      <c r="K71" s="51"/>
      <c r="L71" s="51"/>
      <c r="M71" s="82"/>
      <c r="N71" s="51"/>
      <c r="O71" s="51"/>
    </row>
  </sheetData>
  <mergeCells count="20">
    <mergeCell ref="A59:A66"/>
    <mergeCell ref="B59:B60"/>
    <mergeCell ref="A8:O8"/>
    <mergeCell ref="A70:A71"/>
    <mergeCell ref="A69:O69"/>
    <mergeCell ref="A67:O67"/>
    <mergeCell ref="A10:O10"/>
    <mergeCell ref="A14:A18"/>
    <mergeCell ref="A19:O19"/>
    <mergeCell ref="A51:A57"/>
    <mergeCell ref="A58:O58"/>
    <mergeCell ref="A13:O13"/>
    <mergeCell ref="A11:A12"/>
    <mergeCell ref="A40:O40"/>
    <mergeCell ref="A29:A39"/>
    <mergeCell ref="A20:A27"/>
    <mergeCell ref="A28:O28"/>
    <mergeCell ref="A41:A49"/>
    <mergeCell ref="A50:O50"/>
    <mergeCell ref="A2:A7"/>
  </mergeCells>
  <phoneticPr fontId="15" type="noConversion"/>
  <hyperlinks>
    <hyperlink ref="A41:A49" location="'URE Joinville'!A1" display="'URE Joinville'!A1" xr:uid="{00000000-0004-0000-0100-000000000000}"/>
    <hyperlink ref="A29:A39" location="Joinville!A1" display="Joinville!A1" xr:uid="{00000000-0004-0000-0100-000001000000}"/>
    <hyperlink ref="A2:A7" location="Anchieta!A1" display="Anchieta!A1" xr:uid="{00000000-0004-0000-0100-000002000000}"/>
    <hyperlink ref="A9" location="'BC_PEV Estados'!A1" display="'BC_PEV Estados'!A1" xr:uid="{00000000-0004-0000-0100-000003000000}"/>
    <hyperlink ref="A11:A12" location="'BC_PEV Barra'!A1" display="'BC_PEV Barra'!A1" xr:uid="{00000000-0004-0000-0100-000004000000}"/>
    <hyperlink ref="A14:A18" location="'Erval Velho'!A1" display="'Erval Velho'!A1" xr:uid="{00000000-0004-0000-0100-000005000000}"/>
    <hyperlink ref="A20:A27" location="Itajaí!A1" display="Itajaí!A1" xr:uid="{00000000-0004-0000-0100-000006000000}"/>
    <hyperlink ref="A51:A57" location="Saudades!A1" display="Saudades!A1" xr:uid="{00000000-0004-0000-0100-000007000000}"/>
    <hyperlink ref="A59:A66" location="Xanxerê!A1" display="Xanxerê!A1" xr:uid="{00000000-0004-0000-0100-000008000000}"/>
    <hyperlink ref="A70:A71" location="SMO_ETR!A1" display="SMO_ETR!A1" xr:uid="{D3A827AA-F2B2-419A-8B46-C83A1B1342D2}"/>
  </hyperlinks>
  <pageMargins left="0.51181102362204722" right="0.51181102362204722" top="0.78740157480314965" bottom="0.78740157480314965" header="0.31496062992125984" footer="0.31496062992125984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2"/>
  </sheetPr>
  <dimension ref="A1:L97"/>
  <sheetViews>
    <sheetView workbookViewId="0">
      <selection activeCell="F6" sqref="F6"/>
    </sheetView>
  </sheetViews>
  <sheetFormatPr defaultColWidth="9.109375" defaultRowHeight="13.8"/>
  <cols>
    <col min="1" max="1" width="19.88671875" style="4" bestFit="1" customWidth="1"/>
    <col min="2" max="2" width="46" style="4" customWidth="1"/>
    <col min="3" max="11" width="9.109375" style="4"/>
    <col min="12" max="12" width="11" style="4" bestFit="1" customWidth="1"/>
    <col min="13" max="16384" width="9.109375" style="4"/>
  </cols>
  <sheetData>
    <row r="1" spans="1:12" ht="15" customHeight="1">
      <c r="A1" s="2" t="s">
        <v>82</v>
      </c>
      <c r="B1" s="3" t="s">
        <v>83</v>
      </c>
    </row>
    <row r="2" spans="1:12" ht="15" customHeight="1">
      <c r="A2" s="2" t="s">
        <v>84</v>
      </c>
      <c r="B2" s="7" t="s">
        <v>85</v>
      </c>
    </row>
    <row r="3" spans="1:12" ht="15" customHeight="1">
      <c r="A3" s="2" t="s">
        <v>86</v>
      </c>
      <c r="B3" s="7">
        <v>694606</v>
      </c>
    </row>
    <row r="4" spans="1:12" ht="15" customHeight="1">
      <c r="A4" s="4" t="s">
        <v>87</v>
      </c>
      <c r="B4" s="5" t="s">
        <v>88</v>
      </c>
    </row>
    <row r="5" spans="1:12" ht="15" customHeight="1">
      <c r="A5" s="4" t="s">
        <v>89</v>
      </c>
      <c r="B5" s="5" t="s">
        <v>811</v>
      </c>
    </row>
    <row r="6" spans="1:12" ht="15" customHeight="1">
      <c r="A6" s="4" t="s">
        <v>90</v>
      </c>
      <c r="B6" s="6">
        <v>45922</v>
      </c>
    </row>
    <row r="7" spans="1:12" ht="15" customHeight="1">
      <c r="A7" s="4" t="s">
        <v>91</v>
      </c>
      <c r="B7" s="6">
        <v>47383</v>
      </c>
    </row>
    <row r="8" spans="1:12" ht="15" customHeight="1">
      <c r="A8" s="4" t="s">
        <v>92</v>
      </c>
      <c r="B8" s="5" t="s">
        <v>93</v>
      </c>
    </row>
    <row r="9" spans="1:12" ht="15" customHeight="1">
      <c r="A9" s="4" t="s">
        <v>94</v>
      </c>
      <c r="B9" s="5" t="s">
        <v>95</v>
      </c>
      <c r="L9" s="49"/>
    </row>
    <row r="10" spans="1:12" ht="15" customHeight="1">
      <c r="A10" s="4" t="s">
        <v>96</v>
      </c>
      <c r="B10" s="7" t="s">
        <v>810</v>
      </c>
      <c r="L10" s="49"/>
    </row>
    <row r="11" spans="1:12" ht="15" customHeight="1">
      <c r="A11" s="4" t="s">
        <v>98</v>
      </c>
      <c r="B11" s="4" t="s">
        <v>99</v>
      </c>
    </row>
    <row r="12" spans="1:12" ht="15" customHeight="1">
      <c r="A12" s="4" t="s">
        <v>100</v>
      </c>
      <c r="B12" s="5" t="s">
        <v>812</v>
      </c>
    </row>
    <row r="13" spans="1:12" ht="15" customHeight="1">
      <c r="B13" s="5"/>
    </row>
    <row r="14" spans="1:12" ht="15" customHeight="1">
      <c r="A14" s="2" t="s">
        <v>101</v>
      </c>
      <c r="B14" s="2" t="s">
        <v>102</v>
      </c>
    </row>
    <row r="15" spans="1:12" ht="15" customHeight="1"/>
    <row r="16" spans="1:12" ht="15" customHeight="1">
      <c r="A16" s="157" t="s">
        <v>103</v>
      </c>
      <c r="B16" s="157"/>
    </row>
    <row r="17" spans="1:2" ht="15" customHeight="1">
      <c r="A17" s="8" t="s">
        <v>104</v>
      </c>
      <c r="B17" s="9" t="s">
        <v>105</v>
      </c>
    </row>
    <row r="18" spans="1:2" ht="15" customHeight="1">
      <c r="A18" s="158" t="s">
        <v>106</v>
      </c>
      <c r="B18" s="8" t="s">
        <v>107</v>
      </c>
    </row>
    <row r="19" spans="1:2" ht="15" customHeight="1">
      <c r="A19" s="159"/>
      <c r="B19" s="8" t="s">
        <v>108</v>
      </c>
    </row>
    <row r="20" spans="1:2">
      <c r="A20" s="162" t="s">
        <v>109</v>
      </c>
      <c r="B20" s="11" t="s">
        <v>110</v>
      </c>
    </row>
    <row r="21" spans="1:2">
      <c r="A21" s="163"/>
      <c r="B21" s="12" t="s">
        <v>111</v>
      </c>
    </row>
    <row r="22" spans="1:2">
      <c r="A22" s="163"/>
      <c r="B22" s="12" t="s">
        <v>112</v>
      </c>
    </row>
    <row r="23" spans="1:2">
      <c r="A23" s="163"/>
      <c r="B23" s="12" t="s">
        <v>113</v>
      </c>
    </row>
    <row r="24" spans="1:2">
      <c r="A24" s="163"/>
      <c r="B24" s="12" t="s">
        <v>114</v>
      </c>
    </row>
    <row r="25" spans="1:2">
      <c r="A25" s="163"/>
      <c r="B25" s="12" t="s">
        <v>115</v>
      </c>
    </row>
    <row r="26" spans="1:2">
      <c r="A26" s="163"/>
      <c r="B26" s="12" t="s">
        <v>116</v>
      </c>
    </row>
    <row r="27" spans="1:2">
      <c r="A27" s="163"/>
      <c r="B27" s="12" t="s">
        <v>117</v>
      </c>
    </row>
    <row r="28" spans="1:2">
      <c r="A28" s="163"/>
      <c r="B28" s="12" t="s">
        <v>118</v>
      </c>
    </row>
    <row r="29" spans="1:2">
      <c r="A29" s="163"/>
      <c r="B29" s="12" t="s">
        <v>119</v>
      </c>
    </row>
    <row r="30" spans="1:2">
      <c r="A30" s="163"/>
      <c r="B30" s="12" t="s">
        <v>120</v>
      </c>
    </row>
    <row r="31" spans="1:2">
      <c r="A31" s="163"/>
      <c r="B31" s="12" t="s">
        <v>121</v>
      </c>
    </row>
    <row r="32" spans="1:2">
      <c r="A32" s="163"/>
      <c r="B32" s="12" t="s">
        <v>122</v>
      </c>
    </row>
    <row r="33" spans="1:2">
      <c r="A33" s="163"/>
      <c r="B33" s="12" t="s">
        <v>123</v>
      </c>
    </row>
    <row r="34" spans="1:2">
      <c r="A34" s="163"/>
      <c r="B34" s="12" t="s">
        <v>124</v>
      </c>
    </row>
    <row r="35" spans="1:2">
      <c r="A35" s="163"/>
      <c r="B35" s="12" t="s">
        <v>125</v>
      </c>
    </row>
    <row r="36" spans="1:2">
      <c r="A36" s="163"/>
      <c r="B36" s="12" t="s">
        <v>126</v>
      </c>
    </row>
    <row r="37" spans="1:2">
      <c r="A37" s="164"/>
      <c r="B37" s="12" t="s">
        <v>127</v>
      </c>
    </row>
    <row r="39" spans="1:2" ht="15" customHeight="1">
      <c r="A39" s="160" t="s">
        <v>128</v>
      </c>
      <c r="B39" s="160"/>
    </row>
    <row r="40" spans="1:2" ht="15" customHeight="1">
      <c r="A40" s="8" t="s">
        <v>104</v>
      </c>
      <c r="B40" s="9" t="s">
        <v>105</v>
      </c>
    </row>
    <row r="41" spans="1:2" ht="15" customHeight="1">
      <c r="A41" s="158" t="s">
        <v>106</v>
      </c>
      <c r="B41" s="13" t="s">
        <v>129</v>
      </c>
    </row>
    <row r="42" spans="1:2" ht="15" customHeight="1">
      <c r="A42" s="166"/>
      <c r="B42" s="13" t="s">
        <v>130</v>
      </c>
    </row>
    <row r="43" spans="1:2" ht="15" customHeight="1">
      <c r="A43" s="166"/>
      <c r="B43" s="13" t="s">
        <v>131</v>
      </c>
    </row>
    <row r="44" spans="1:2" ht="15" customHeight="1">
      <c r="A44" s="159"/>
      <c r="B44" s="13" t="s">
        <v>132</v>
      </c>
    </row>
    <row r="45" spans="1:2">
      <c r="A45" s="168" t="s">
        <v>109</v>
      </c>
      <c r="B45" s="11" t="s">
        <v>110</v>
      </c>
    </row>
    <row r="46" spans="1:2">
      <c r="A46" s="169"/>
      <c r="B46" s="12" t="s">
        <v>111</v>
      </c>
    </row>
    <row r="47" spans="1:2">
      <c r="A47" s="169"/>
      <c r="B47" s="12" t="s">
        <v>112</v>
      </c>
    </row>
    <row r="48" spans="1:2">
      <c r="A48" s="169"/>
      <c r="B48" s="12" t="s">
        <v>113</v>
      </c>
    </row>
    <row r="49" spans="1:2">
      <c r="A49" s="169"/>
      <c r="B49" s="12" t="s">
        <v>114</v>
      </c>
    </row>
    <row r="50" spans="1:2">
      <c r="A50" s="169"/>
      <c r="B50" s="12" t="s">
        <v>115</v>
      </c>
    </row>
    <row r="51" spans="1:2">
      <c r="A51" s="169"/>
      <c r="B51" s="12" t="s">
        <v>116</v>
      </c>
    </row>
    <row r="52" spans="1:2">
      <c r="A52" s="169"/>
      <c r="B52" s="12" t="s">
        <v>117</v>
      </c>
    </row>
    <row r="53" spans="1:2">
      <c r="A53" s="169"/>
      <c r="B53" s="12" t="s">
        <v>118</v>
      </c>
    </row>
    <row r="54" spans="1:2">
      <c r="A54" s="169"/>
      <c r="B54" s="12" t="s">
        <v>119</v>
      </c>
    </row>
    <row r="55" spans="1:2">
      <c r="A55" s="169"/>
      <c r="B55" s="12" t="s">
        <v>120</v>
      </c>
    </row>
    <row r="56" spans="1:2">
      <c r="A56" s="169"/>
      <c r="B56" s="12" t="s">
        <v>121</v>
      </c>
    </row>
    <row r="57" spans="1:2">
      <c r="A57" s="169"/>
      <c r="B57" s="12" t="s">
        <v>122</v>
      </c>
    </row>
    <row r="58" spans="1:2">
      <c r="A58" s="169"/>
      <c r="B58" s="12" t="s">
        <v>123</v>
      </c>
    </row>
    <row r="59" spans="1:2">
      <c r="A59" s="169"/>
      <c r="B59" s="12" t="s">
        <v>124</v>
      </c>
    </row>
    <row r="60" spans="1:2">
      <c r="A60" s="169"/>
      <c r="B60" s="12" t="s">
        <v>125</v>
      </c>
    </row>
    <row r="61" spans="1:2">
      <c r="A61" s="169"/>
      <c r="B61" s="12" t="s">
        <v>126</v>
      </c>
    </row>
    <row r="62" spans="1:2">
      <c r="A62" s="170"/>
      <c r="B62" s="12" t="s">
        <v>127</v>
      </c>
    </row>
    <row r="64" spans="1:2" ht="15" customHeight="1">
      <c r="A64" s="160" t="s">
        <v>133</v>
      </c>
      <c r="B64" s="160"/>
    </row>
    <row r="65" spans="1:2" ht="15" customHeight="1">
      <c r="A65" s="8" t="s">
        <v>104</v>
      </c>
      <c r="B65" s="9" t="s">
        <v>105</v>
      </c>
    </row>
    <row r="66" spans="1:2" ht="15" customHeight="1">
      <c r="A66" s="161" t="s">
        <v>106</v>
      </c>
      <c r="B66" s="13" t="s">
        <v>134</v>
      </c>
    </row>
    <row r="67" spans="1:2" ht="15" customHeight="1">
      <c r="A67" s="161"/>
      <c r="B67" s="13" t="s">
        <v>135</v>
      </c>
    </row>
    <row r="68" spans="1:2" ht="15" customHeight="1">
      <c r="A68" s="161"/>
      <c r="B68" s="13" t="s">
        <v>136</v>
      </c>
    </row>
    <row r="69" spans="1:2" ht="15" customHeight="1">
      <c r="A69" s="161"/>
      <c r="B69" s="13" t="s">
        <v>137</v>
      </c>
    </row>
    <row r="70" spans="1:2" ht="15" customHeight="1">
      <c r="A70" s="161"/>
      <c r="B70" s="13" t="s">
        <v>138</v>
      </c>
    </row>
    <row r="71" spans="1:2" ht="14.25" customHeight="1">
      <c r="A71" s="162" t="s">
        <v>109</v>
      </c>
      <c r="B71" s="11" t="s">
        <v>110</v>
      </c>
    </row>
    <row r="72" spans="1:2">
      <c r="A72" s="163"/>
      <c r="B72" s="12" t="s">
        <v>112</v>
      </c>
    </row>
    <row r="73" spans="1:2">
      <c r="A73" s="163"/>
      <c r="B73" s="12" t="s">
        <v>114</v>
      </c>
    </row>
    <row r="74" spans="1:2">
      <c r="A74" s="163"/>
      <c r="B74" s="12" t="s">
        <v>115</v>
      </c>
    </row>
    <row r="75" spans="1:2">
      <c r="A75" s="163"/>
      <c r="B75" s="12" t="s">
        <v>116</v>
      </c>
    </row>
    <row r="76" spans="1:2">
      <c r="A76" s="163"/>
      <c r="B76" s="12" t="s">
        <v>117</v>
      </c>
    </row>
    <row r="77" spans="1:2">
      <c r="A77" s="163"/>
      <c r="B77" s="12" t="s">
        <v>118</v>
      </c>
    </row>
    <row r="78" spans="1:2">
      <c r="A78" s="163"/>
      <c r="B78" s="12" t="s">
        <v>119</v>
      </c>
    </row>
    <row r="79" spans="1:2">
      <c r="A79" s="163"/>
      <c r="B79" s="12" t="s">
        <v>120</v>
      </c>
    </row>
    <row r="80" spans="1:2">
      <c r="A80" s="163"/>
      <c r="B80" s="12" t="s">
        <v>122</v>
      </c>
    </row>
    <row r="81" spans="1:5">
      <c r="A81" s="163"/>
      <c r="B81" s="12" t="s">
        <v>139</v>
      </c>
    </row>
    <row r="82" spans="1:5">
      <c r="A82" s="163"/>
      <c r="B82" s="12" t="s">
        <v>124</v>
      </c>
    </row>
    <row r="83" spans="1:5">
      <c r="A83" s="163"/>
      <c r="B83" s="12" t="s">
        <v>125</v>
      </c>
    </row>
    <row r="84" spans="1:5">
      <c r="A84" s="164"/>
      <c r="B84" s="12" t="s">
        <v>126</v>
      </c>
    </row>
    <row r="86" spans="1:5" ht="60" customHeight="1">
      <c r="A86" s="167" t="s">
        <v>140</v>
      </c>
      <c r="B86" s="167"/>
      <c r="C86" s="167"/>
      <c r="D86" s="167"/>
      <c r="E86" s="167"/>
    </row>
    <row r="88" spans="1:5">
      <c r="A88" s="27" t="s">
        <v>141</v>
      </c>
      <c r="B88" s="20"/>
    </row>
    <row r="90" spans="1:5" ht="15" customHeight="1">
      <c r="A90" s="165" t="s">
        <v>142</v>
      </c>
      <c r="B90" s="165"/>
    </row>
    <row r="91" spans="1:5" ht="15" customHeight="1">
      <c r="A91" s="8" t="s">
        <v>104</v>
      </c>
      <c r="B91" s="9" t="s">
        <v>105</v>
      </c>
    </row>
    <row r="92" spans="1:5" ht="15" customHeight="1">
      <c r="A92" s="162" t="s">
        <v>106</v>
      </c>
      <c r="B92" s="8" t="s">
        <v>143</v>
      </c>
    </row>
    <row r="93" spans="1:5" ht="15" customHeight="1">
      <c r="A93" s="163"/>
      <c r="B93" s="8" t="s">
        <v>144</v>
      </c>
    </row>
    <row r="94" spans="1:5" ht="15" customHeight="1">
      <c r="A94" s="163"/>
      <c r="B94" s="8" t="s">
        <v>145</v>
      </c>
    </row>
    <row r="95" spans="1:5" ht="15" customHeight="1">
      <c r="A95" s="164"/>
      <c r="B95" s="8" t="s">
        <v>146</v>
      </c>
    </row>
    <row r="96" spans="1:5" ht="15" customHeight="1">
      <c r="A96" s="21" t="s">
        <v>109</v>
      </c>
      <c r="B96" s="11" t="s">
        <v>147</v>
      </c>
    </row>
    <row r="97" ht="14.25" customHeight="1"/>
  </sheetData>
  <sortState xmlns:xlrd2="http://schemas.microsoft.com/office/spreadsheetml/2017/richdata2" ref="B66:B78">
    <sortCondition ref="B65"/>
  </sortState>
  <mergeCells count="12">
    <mergeCell ref="A90:B90"/>
    <mergeCell ref="A92:A95"/>
    <mergeCell ref="A41:A44"/>
    <mergeCell ref="A86:E86"/>
    <mergeCell ref="A45:A62"/>
    <mergeCell ref="A71:A84"/>
    <mergeCell ref="A16:B16"/>
    <mergeCell ref="A18:A19"/>
    <mergeCell ref="A39:B39"/>
    <mergeCell ref="A64:B64"/>
    <mergeCell ref="A66:A70"/>
    <mergeCell ref="A20:A37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2"/>
  </sheetPr>
  <dimension ref="A1:L28"/>
  <sheetViews>
    <sheetView workbookViewId="0">
      <selection activeCell="C25" sqref="C25"/>
    </sheetView>
  </sheetViews>
  <sheetFormatPr defaultColWidth="9.109375" defaultRowHeight="13.8"/>
  <cols>
    <col min="1" max="1" width="19.88671875" style="4" bestFit="1" customWidth="1"/>
    <col min="2" max="2" width="125.5546875" style="4" customWidth="1"/>
    <col min="3" max="3" width="52.44140625" style="4" bestFit="1" customWidth="1"/>
    <col min="4" max="11" width="9.109375" style="4"/>
    <col min="12" max="12" width="11" style="4" bestFit="1" customWidth="1"/>
    <col min="13" max="16384" width="9.109375" style="4"/>
  </cols>
  <sheetData>
    <row r="1" spans="1:12" ht="15" customHeight="1">
      <c r="A1" s="69" t="s">
        <v>82</v>
      </c>
      <c r="B1" s="3" t="s">
        <v>148</v>
      </c>
    </row>
    <row r="2" spans="1:12" ht="15" customHeight="1">
      <c r="A2" s="9" t="s">
        <v>84</v>
      </c>
      <c r="B2" s="65" t="s">
        <v>149</v>
      </c>
    </row>
    <row r="3" spans="1:12" ht="15" customHeight="1">
      <c r="A3" s="61" t="s">
        <v>87</v>
      </c>
      <c r="B3" s="66" t="s">
        <v>150</v>
      </c>
    </row>
    <row r="4" spans="1:12" ht="15" customHeight="1">
      <c r="A4" s="61" t="s">
        <v>89</v>
      </c>
      <c r="B4" s="66" t="s">
        <v>151</v>
      </c>
    </row>
    <row r="5" spans="1:12" ht="15" customHeight="1">
      <c r="A5" s="61" t="s">
        <v>90</v>
      </c>
      <c r="B5" s="67">
        <v>45223</v>
      </c>
    </row>
    <row r="6" spans="1:12" ht="15" customHeight="1">
      <c r="A6" s="61" t="s">
        <v>91</v>
      </c>
      <c r="B6" s="67">
        <v>46684</v>
      </c>
    </row>
    <row r="7" spans="1:12" ht="15" customHeight="1">
      <c r="A7" s="61" t="s">
        <v>92</v>
      </c>
      <c r="B7" s="66" t="s">
        <v>152</v>
      </c>
    </row>
    <row r="8" spans="1:12" ht="15" customHeight="1">
      <c r="A8" s="61" t="s">
        <v>94</v>
      </c>
      <c r="B8" s="66" t="s">
        <v>153</v>
      </c>
      <c r="L8" s="49"/>
    </row>
    <row r="9" spans="1:12" ht="55.2">
      <c r="A9" s="63" t="s">
        <v>96</v>
      </c>
      <c r="B9" s="68" t="s">
        <v>154</v>
      </c>
      <c r="L9" s="49"/>
    </row>
    <row r="10" spans="1:12" ht="15" customHeight="1">
      <c r="A10" s="61" t="s">
        <v>98</v>
      </c>
      <c r="B10" s="61" t="s">
        <v>155</v>
      </c>
    </row>
    <row r="11" spans="1:12" ht="15" customHeight="1">
      <c r="B11" s="5"/>
    </row>
    <row r="12" spans="1:12" ht="15" customHeight="1">
      <c r="A12" s="9" t="s">
        <v>101</v>
      </c>
      <c r="B12" s="9" t="s">
        <v>156</v>
      </c>
    </row>
    <row r="13" spans="1:12" ht="15" customHeight="1"/>
    <row r="14" spans="1:12" ht="15" customHeight="1">
      <c r="A14" s="157" t="s">
        <v>14</v>
      </c>
      <c r="B14" s="157"/>
      <c r="C14" s="70" t="s">
        <v>157</v>
      </c>
    </row>
    <row r="15" spans="1:12" ht="45" customHeight="1">
      <c r="A15" s="63" t="s">
        <v>158</v>
      </c>
      <c r="B15" s="62" t="s">
        <v>159</v>
      </c>
      <c r="C15" s="63" t="s">
        <v>160</v>
      </c>
    </row>
    <row r="16" spans="1:12" ht="94.2" customHeight="1">
      <c r="A16" s="63" t="s">
        <v>161</v>
      </c>
      <c r="B16" s="64" t="s">
        <v>162</v>
      </c>
      <c r="C16" s="63" t="s">
        <v>163</v>
      </c>
    </row>
    <row r="17" spans="1:3" ht="49.2" customHeight="1">
      <c r="A17" s="63" t="s">
        <v>164</v>
      </c>
      <c r="B17" s="64" t="s">
        <v>165</v>
      </c>
      <c r="C17" s="63" t="s">
        <v>166</v>
      </c>
    </row>
    <row r="18" spans="1:3">
      <c r="A18" s="63" t="s">
        <v>167</v>
      </c>
      <c r="B18" s="11" t="s">
        <v>168</v>
      </c>
      <c r="C18" s="63" t="s">
        <v>169</v>
      </c>
    </row>
    <row r="19" spans="1:3" ht="27.6">
      <c r="A19" s="63" t="s">
        <v>170</v>
      </c>
      <c r="B19" s="16" t="s">
        <v>171</v>
      </c>
      <c r="C19" s="63" t="s">
        <v>172</v>
      </c>
    </row>
    <row r="20" spans="1:3" ht="27.6">
      <c r="A20" s="63" t="s">
        <v>173</v>
      </c>
      <c r="B20" s="16" t="s">
        <v>174</v>
      </c>
      <c r="C20" s="63" t="s">
        <v>175</v>
      </c>
    </row>
    <row r="21" spans="1:3" ht="27.6">
      <c r="A21" s="63" t="s">
        <v>176</v>
      </c>
      <c r="B21" s="16" t="s">
        <v>177</v>
      </c>
      <c r="C21" s="63" t="s">
        <v>178</v>
      </c>
    </row>
    <row r="22" spans="1:3">
      <c r="A22" s="63" t="s">
        <v>179</v>
      </c>
      <c r="B22" s="12" t="s">
        <v>180</v>
      </c>
      <c r="C22" s="63"/>
    </row>
    <row r="23" spans="1:3">
      <c r="A23" s="63" t="s">
        <v>181</v>
      </c>
      <c r="B23" s="12" t="s">
        <v>182</v>
      </c>
      <c r="C23" s="63" t="s">
        <v>183</v>
      </c>
    </row>
    <row r="24" spans="1:3">
      <c r="A24" s="63" t="s">
        <v>184</v>
      </c>
      <c r="B24" s="12" t="s">
        <v>185</v>
      </c>
      <c r="C24" s="63"/>
    </row>
    <row r="25" spans="1:3" ht="41.4">
      <c r="A25" s="63" t="s">
        <v>186</v>
      </c>
      <c r="B25" s="16" t="s">
        <v>187</v>
      </c>
      <c r="C25" s="63" t="s">
        <v>188</v>
      </c>
    </row>
    <row r="26" spans="1:3" ht="41.4">
      <c r="A26" s="63" t="s">
        <v>189</v>
      </c>
      <c r="B26" s="16" t="s">
        <v>190</v>
      </c>
      <c r="C26" s="63"/>
    </row>
    <row r="28" spans="1:3" ht="14.25" customHeight="1"/>
  </sheetData>
  <mergeCells count="1">
    <mergeCell ref="A14:B14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2"/>
  </sheetPr>
  <dimension ref="A1:L21"/>
  <sheetViews>
    <sheetView workbookViewId="0">
      <selection activeCell="C17" sqref="C17"/>
    </sheetView>
  </sheetViews>
  <sheetFormatPr defaultColWidth="9.109375" defaultRowHeight="13.8"/>
  <cols>
    <col min="1" max="1" width="19.88671875" style="4" bestFit="1" customWidth="1"/>
    <col min="2" max="2" width="125.5546875" style="4" customWidth="1"/>
    <col min="3" max="3" width="52.44140625" style="4" bestFit="1" customWidth="1"/>
    <col min="4" max="11" width="9.109375" style="4"/>
    <col min="12" max="12" width="11" style="4" bestFit="1" customWidth="1"/>
    <col min="13" max="16384" width="9.109375" style="4"/>
  </cols>
  <sheetData>
    <row r="1" spans="1:12" ht="15" customHeight="1">
      <c r="A1" s="69" t="s">
        <v>82</v>
      </c>
      <c r="B1" s="3" t="s">
        <v>191</v>
      </c>
    </row>
    <row r="2" spans="1:12" ht="15" customHeight="1">
      <c r="A2" s="9" t="s">
        <v>84</v>
      </c>
      <c r="B2" s="65" t="s">
        <v>192</v>
      </c>
    </row>
    <row r="3" spans="1:12" ht="15" customHeight="1">
      <c r="A3" s="61" t="s">
        <v>87</v>
      </c>
      <c r="B3" s="66" t="s">
        <v>150</v>
      </c>
    </row>
    <row r="4" spans="1:12" ht="15" customHeight="1">
      <c r="A4" s="61" t="s">
        <v>89</v>
      </c>
      <c r="B4" s="66" t="s">
        <v>193</v>
      </c>
    </row>
    <row r="5" spans="1:12" ht="15" customHeight="1">
      <c r="A5" s="61" t="s">
        <v>90</v>
      </c>
      <c r="B5" s="67">
        <v>45426</v>
      </c>
    </row>
    <row r="6" spans="1:12" ht="15" customHeight="1">
      <c r="A6" s="61" t="s">
        <v>91</v>
      </c>
      <c r="B6" s="67">
        <v>46887</v>
      </c>
    </row>
    <row r="7" spans="1:12" ht="15" customHeight="1">
      <c r="A7" s="61" t="s">
        <v>92</v>
      </c>
      <c r="B7" s="66" t="s">
        <v>152</v>
      </c>
    </row>
    <row r="8" spans="1:12" ht="15" customHeight="1">
      <c r="A8" s="61" t="s">
        <v>94</v>
      </c>
      <c r="B8" s="66" t="s">
        <v>153</v>
      </c>
      <c r="L8" s="49"/>
    </row>
    <row r="9" spans="1:12">
      <c r="A9" s="63" t="s">
        <v>96</v>
      </c>
      <c r="B9" s="68" t="s">
        <v>194</v>
      </c>
      <c r="L9" s="49"/>
    </row>
    <row r="10" spans="1:12" ht="15" customHeight="1">
      <c r="A10" s="61" t="s">
        <v>98</v>
      </c>
      <c r="B10" s="61" t="s">
        <v>195</v>
      </c>
    </row>
    <row r="11" spans="1:12" ht="15" customHeight="1">
      <c r="B11" s="5"/>
    </row>
    <row r="12" spans="1:12" ht="15" customHeight="1">
      <c r="A12" s="9" t="s">
        <v>101</v>
      </c>
      <c r="B12" s="9" t="s">
        <v>156</v>
      </c>
    </row>
    <row r="13" spans="1:12" ht="15" customHeight="1"/>
    <row r="14" spans="1:12">
      <c r="A14" s="157" t="s">
        <v>196</v>
      </c>
      <c r="B14" s="157"/>
      <c r="C14" s="70" t="s">
        <v>157</v>
      </c>
    </row>
    <row r="15" spans="1:12" ht="27.6">
      <c r="A15" s="63" t="s">
        <v>197</v>
      </c>
      <c r="B15" s="64" t="s">
        <v>198</v>
      </c>
      <c r="C15" s="63" t="s">
        <v>199</v>
      </c>
    </row>
    <row r="16" spans="1:12" ht="27.6">
      <c r="A16" s="63" t="s">
        <v>200</v>
      </c>
      <c r="B16" s="85" t="s">
        <v>201</v>
      </c>
      <c r="C16" s="63" t="s">
        <v>202</v>
      </c>
    </row>
    <row r="17" spans="1:3" ht="27.6">
      <c r="A17" s="63" t="s">
        <v>203</v>
      </c>
      <c r="B17" s="16" t="s">
        <v>204</v>
      </c>
      <c r="C17" s="63" t="s">
        <v>205</v>
      </c>
    </row>
    <row r="18" spans="1:3" ht="69">
      <c r="A18" s="63" t="s">
        <v>206</v>
      </c>
      <c r="B18" s="16" t="s">
        <v>207</v>
      </c>
      <c r="C18" s="64" t="s">
        <v>208</v>
      </c>
    </row>
    <row r="19" spans="1:3" ht="41.4">
      <c r="A19" s="63" t="s">
        <v>209</v>
      </c>
      <c r="B19" s="16" t="s">
        <v>210</v>
      </c>
      <c r="C19" s="64" t="s">
        <v>211</v>
      </c>
    </row>
    <row r="21" spans="1:3" ht="14.25" customHeight="1"/>
  </sheetData>
  <mergeCells count="1">
    <mergeCell ref="A14:B14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theme="2"/>
  </sheetPr>
  <dimension ref="A1:J56"/>
  <sheetViews>
    <sheetView workbookViewId="0">
      <selection activeCell="A3" sqref="A3:B3"/>
    </sheetView>
  </sheetViews>
  <sheetFormatPr defaultColWidth="9.109375" defaultRowHeight="13.8"/>
  <cols>
    <col min="1" max="1" width="19.88671875" style="4" bestFit="1" customWidth="1"/>
    <col min="2" max="2" width="65.33203125" style="4" bestFit="1" customWidth="1"/>
    <col min="3" max="16384" width="9.109375" style="4"/>
  </cols>
  <sheetData>
    <row r="1" spans="1:10" ht="15" customHeight="1">
      <c r="A1" s="2" t="s">
        <v>82</v>
      </c>
      <c r="B1" s="3" t="s">
        <v>212</v>
      </c>
    </row>
    <row r="2" spans="1:10" ht="15" customHeight="1">
      <c r="A2" s="2" t="s">
        <v>84</v>
      </c>
      <c r="B2" s="7" t="s">
        <v>213</v>
      </c>
    </row>
    <row r="3" spans="1:10" ht="15" customHeight="1">
      <c r="A3" s="27" t="s">
        <v>86</v>
      </c>
      <c r="B3" s="101"/>
    </row>
    <row r="4" spans="1:10" ht="15" customHeight="1">
      <c r="A4" s="4" t="s">
        <v>87</v>
      </c>
      <c r="B4" s="5" t="s">
        <v>214</v>
      </c>
    </row>
    <row r="5" spans="1:10" ht="15" customHeight="1">
      <c r="A5" s="4" t="s">
        <v>89</v>
      </c>
      <c r="B5" s="5" t="s">
        <v>215</v>
      </c>
      <c r="J5" s="14"/>
    </row>
    <row r="6" spans="1:10" ht="15" customHeight="1">
      <c r="A6" s="4" t="s">
        <v>90</v>
      </c>
      <c r="B6" s="6">
        <v>45537</v>
      </c>
    </row>
    <row r="7" spans="1:10" ht="15" customHeight="1">
      <c r="A7" s="4" t="s">
        <v>91</v>
      </c>
      <c r="B7" s="6">
        <v>46998</v>
      </c>
    </row>
    <row r="8" spans="1:10" ht="15" customHeight="1">
      <c r="A8" s="4" t="s">
        <v>92</v>
      </c>
      <c r="B8" s="5" t="s">
        <v>93</v>
      </c>
    </row>
    <row r="9" spans="1:10" ht="15" customHeight="1">
      <c r="A9" s="4" t="s">
        <v>216</v>
      </c>
      <c r="B9" s="5" t="s">
        <v>217</v>
      </c>
    </row>
    <row r="10" spans="1:10" ht="15" customHeight="1">
      <c r="A10" s="4" t="s">
        <v>96</v>
      </c>
      <c r="B10" s="7" t="s">
        <v>218</v>
      </c>
    </row>
    <row r="11" spans="1:10" ht="15" customHeight="1">
      <c r="A11" s="4" t="s">
        <v>98</v>
      </c>
      <c r="B11" s="4" t="s">
        <v>219</v>
      </c>
    </row>
    <row r="12" spans="1:10" ht="15" customHeight="1">
      <c r="A12" s="4" t="s">
        <v>100</v>
      </c>
      <c r="B12" s="5"/>
    </row>
    <row r="13" spans="1:10" ht="15" customHeight="1">
      <c r="B13" s="5"/>
    </row>
    <row r="14" spans="1:10" ht="15" customHeight="1">
      <c r="A14" s="2" t="s">
        <v>101</v>
      </c>
      <c r="B14" s="2" t="s">
        <v>102</v>
      </c>
    </row>
    <row r="15" spans="1:10" ht="15" customHeight="1"/>
    <row r="16" spans="1:10" ht="15" customHeight="1">
      <c r="A16" s="157" t="s">
        <v>103</v>
      </c>
      <c r="B16" s="157"/>
    </row>
    <row r="17" spans="1:3" ht="15" customHeight="1">
      <c r="A17" s="8" t="s">
        <v>104</v>
      </c>
      <c r="B17" s="9" t="s">
        <v>220</v>
      </c>
    </row>
    <row r="18" spans="1:3" ht="15" customHeight="1">
      <c r="A18" s="158" t="s">
        <v>221</v>
      </c>
      <c r="B18" s="8" t="s">
        <v>222</v>
      </c>
      <c r="C18" s="14"/>
    </row>
    <row r="19" spans="1:3" ht="15" customHeight="1">
      <c r="A19" s="159"/>
      <c r="B19" s="8" t="s">
        <v>108</v>
      </c>
    </row>
    <row r="20" spans="1:3" ht="15" customHeight="1">
      <c r="A20" s="158" t="s">
        <v>109</v>
      </c>
      <c r="B20" s="11" t="s">
        <v>117</v>
      </c>
      <c r="C20" s="14"/>
    </row>
    <row r="21" spans="1:3" ht="15" customHeight="1">
      <c r="A21" s="166"/>
      <c r="B21" s="12" t="s">
        <v>223</v>
      </c>
      <c r="C21" s="14"/>
    </row>
    <row r="22" spans="1:3" ht="15" customHeight="1">
      <c r="A22" s="166"/>
      <c r="B22" s="12" t="s">
        <v>224</v>
      </c>
      <c r="C22" s="14"/>
    </row>
    <row r="23" spans="1:3" ht="15" customHeight="1">
      <c r="A23" s="166"/>
      <c r="B23" s="12" t="s">
        <v>125</v>
      </c>
    </row>
    <row r="24" spans="1:3" ht="15" customHeight="1">
      <c r="A24" s="166"/>
      <c r="B24" s="12" t="s">
        <v>225</v>
      </c>
      <c r="C24" s="14"/>
    </row>
    <row r="25" spans="1:3" ht="15" customHeight="1">
      <c r="A25" s="159"/>
      <c r="B25" s="12" t="s">
        <v>226</v>
      </c>
      <c r="C25" s="14"/>
    </row>
    <row r="27" spans="1:3" ht="15" customHeight="1">
      <c r="A27" s="160" t="s">
        <v>133</v>
      </c>
      <c r="B27" s="160"/>
    </row>
    <row r="28" spans="1:3" ht="15" customHeight="1">
      <c r="A28" s="8" t="s">
        <v>104</v>
      </c>
      <c r="B28" s="9" t="s">
        <v>73</v>
      </c>
      <c r="C28" s="14"/>
    </row>
    <row r="29" spans="1:3">
      <c r="A29" s="161" t="s">
        <v>106</v>
      </c>
      <c r="B29" s="13" t="s">
        <v>227</v>
      </c>
      <c r="C29" s="14"/>
    </row>
    <row r="30" spans="1:3" ht="15" customHeight="1">
      <c r="A30" s="161"/>
      <c r="B30" s="13" t="s">
        <v>228</v>
      </c>
    </row>
    <row r="31" spans="1:3" ht="14.25" customHeight="1">
      <c r="A31" s="162" t="s">
        <v>109</v>
      </c>
      <c r="B31" s="11" t="s">
        <v>229</v>
      </c>
    </row>
    <row r="32" spans="1:3">
      <c r="A32" s="163"/>
      <c r="B32" s="11" t="s">
        <v>230</v>
      </c>
    </row>
    <row r="33" spans="1:2">
      <c r="A33" s="163"/>
      <c r="B33" s="11" t="s">
        <v>231</v>
      </c>
    </row>
    <row r="34" spans="1:2">
      <c r="A34" s="163"/>
      <c r="B34" s="11" t="s">
        <v>232</v>
      </c>
    </row>
    <row r="35" spans="1:2">
      <c r="A35" s="163"/>
      <c r="B35" s="11" t="s">
        <v>233</v>
      </c>
    </row>
    <row r="36" spans="1:2">
      <c r="A36" s="163"/>
      <c r="B36" s="11" t="s">
        <v>234</v>
      </c>
    </row>
    <row r="37" spans="1:2">
      <c r="A37" s="163"/>
      <c r="B37" s="11" t="s">
        <v>119</v>
      </c>
    </row>
    <row r="38" spans="1:2">
      <c r="A38" s="163"/>
      <c r="B38" s="11" t="s">
        <v>235</v>
      </c>
    </row>
    <row r="39" spans="1:2">
      <c r="A39" s="163"/>
      <c r="B39" s="11" t="s">
        <v>236</v>
      </c>
    </row>
    <row r="40" spans="1:2">
      <c r="A40" s="163"/>
      <c r="B40" s="11" t="s">
        <v>223</v>
      </c>
    </row>
    <row r="41" spans="1:2">
      <c r="A41" s="163"/>
      <c r="B41" s="11" t="s">
        <v>237</v>
      </c>
    </row>
    <row r="42" spans="1:2">
      <c r="A42" s="163"/>
      <c r="B42" s="11" t="s">
        <v>238</v>
      </c>
    </row>
    <row r="43" spans="1:2">
      <c r="A43" s="163"/>
      <c r="B43" s="11" t="s">
        <v>125</v>
      </c>
    </row>
    <row r="44" spans="1:2">
      <c r="A44" s="164"/>
      <c r="B44" s="11" t="s">
        <v>239</v>
      </c>
    </row>
    <row r="46" spans="1:2" ht="42" customHeight="1">
      <c r="A46" s="167" t="s">
        <v>240</v>
      </c>
      <c r="B46" s="167"/>
    </row>
    <row r="47" spans="1:2" ht="41.25" customHeight="1">
      <c r="A47" s="167" t="s">
        <v>241</v>
      </c>
      <c r="B47" s="167"/>
    </row>
    <row r="48" spans="1:2" ht="43.5" customHeight="1">
      <c r="A48" s="167" t="s">
        <v>242</v>
      </c>
      <c r="B48" s="167"/>
    </row>
    <row r="51" spans="1:2">
      <c r="A51" s="165" t="s">
        <v>243</v>
      </c>
      <c r="B51" s="165"/>
    </row>
    <row r="52" spans="1:2">
      <c r="A52" s="8" t="s">
        <v>104</v>
      </c>
      <c r="B52" s="9" t="s">
        <v>244</v>
      </c>
    </row>
    <row r="53" spans="1:2">
      <c r="A53" s="10" t="s">
        <v>245</v>
      </c>
      <c r="B53" s="8" t="s">
        <v>243</v>
      </c>
    </row>
    <row r="54" spans="1:2">
      <c r="A54" s="158" t="s">
        <v>109</v>
      </c>
      <c r="B54" s="11" t="s">
        <v>246</v>
      </c>
    </row>
    <row r="55" spans="1:2">
      <c r="A55" s="166"/>
      <c r="B55" s="12" t="s">
        <v>247</v>
      </c>
    </row>
    <row r="56" spans="1:2">
      <c r="A56" s="159"/>
      <c r="B56" s="12" t="s">
        <v>223</v>
      </c>
    </row>
  </sheetData>
  <sortState xmlns:xlrd2="http://schemas.microsoft.com/office/spreadsheetml/2017/richdata2" ref="B19:B23">
    <sortCondition ref="B18"/>
  </sortState>
  <mergeCells count="11">
    <mergeCell ref="A51:B51"/>
    <mergeCell ref="A54:A56"/>
    <mergeCell ref="A16:B16"/>
    <mergeCell ref="A27:B27"/>
    <mergeCell ref="A48:B48"/>
    <mergeCell ref="A29:A30"/>
    <mergeCell ref="A31:A44"/>
    <mergeCell ref="A18:A19"/>
    <mergeCell ref="A46:B46"/>
    <mergeCell ref="A47:B47"/>
    <mergeCell ref="A20:A25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theme="2"/>
  </sheetPr>
  <dimension ref="A1:L262"/>
  <sheetViews>
    <sheetView topLeftCell="A238" workbookViewId="0">
      <selection activeCell="C259" sqref="C259"/>
    </sheetView>
  </sheetViews>
  <sheetFormatPr defaultColWidth="9.109375" defaultRowHeight="13.8"/>
  <cols>
    <col min="1" max="1" width="19.88671875" style="4" bestFit="1" customWidth="1"/>
    <col min="2" max="2" width="69.6640625" style="4" bestFit="1" customWidth="1"/>
    <col min="3" max="11" width="9.109375" style="4"/>
    <col min="12" max="12" width="11" style="4" bestFit="1" customWidth="1"/>
    <col min="13" max="16384" width="9.109375" style="4"/>
  </cols>
  <sheetData>
    <row r="1" spans="1:12" ht="15" customHeight="1">
      <c r="A1" s="2" t="s">
        <v>82</v>
      </c>
      <c r="B1" s="3" t="s">
        <v>248</v>
      </c>
    </row>
    <row r="2" spans="1:12" ht="15" customHeight="1">
      <c r="A2" s="2" t="s">
        <v>84</v>
      </c>
      <c r="B2" s="7" t="s">
        <v>249</v>
      </c>
    </row>
    <row r="3" spans="1:12" ht="15" customHeight="1">
      <c r="A3" s="27" t="s">
        <v>86</v>
      </c>
      <c r="B3" s="101"/>
    </row>
    <row r="4" spans="1:12" ht="15" customHeight="1">
      <c r="A4" s="4" t="s">
        <v>87</v>
      </c>
      <c r="B4" s="5" t="s">
        <v>250</v>
      </c>
    </row>
    <row r="5" spans="1:12" ht="15" customHeight="1">
      <c r="A5" s="4" t="s">
        <v>89</v>
      </c>
      <c r="B5" s="5" t="s">
        <v>251</v>
      </c>
    </row>
    <row r="6" spans="1:12" ht="15" customHeight="1">
      <c r="A6" s="4" t="s">
        <v>90</v>
      </c>
      <c r="B6" s="6">
        <v>44173</v>
      </c>
    </row>
    <row r="7" spans="1:12" ht="15" customHeight="1">
      <c r="A7" s="4" t="s">
        <v>91</v>
      </c>
      <c r="B7" s="6">
        <v>45634</v>
      </c>
    </row>
    <row r="8" spans="1:12" ht="15" customHeight="1">
      <c r="A8" s="4" t="s">
        <v>92</v>
      </c>
      <c r="B8" s="5" t="s">
        <v>93</v>
      </c>
    </row>
    <row r="9" spans="1:12" ht="15" customHeight="1">
      <c r="A9" s="4" t="s">
        <v>94</v>
      </c>
      <c r="B9" s="5" t="s">
        <v>252</v>
      </c>
      <c r="L9" s="49"/>
    </row>
    <row r="10" spans="1:12" ht="15" customHeight="1">
      <c r="A10" s="4" t="s">
        <v>96</v>
      </c>
      <c r="B10" s="101" t="s">
        <v>97</v>
      </c>
      <c r="L10" s="49"/>
    </row>
    <row r="11" spans="1:12" ht="15" customHeight="1">
      <c r="A11" s="4" t="s">
        <v>98</v>
      </c>
      <c r="B11" s="4" t="s">
        <v>253</v>
      </c>
    </row>
    <row r="12" spans="1:12" ht="15" customHeight="1">
      <c r="A12" s="4" t="s">
        <v>100</v>
      </c>
      <c r="B12" s="5" t="s">
        <v>254</v>
      </c>
    </row>
    <row r="13" spans="1:12" ht="15" customHeight="1">
      <c r="B13" s="5"/>
    </row>
    <row r="14" spans="1:12" ht="15" customHeight="1">
      <c r="A14" s="2" t="s">
        <v>101</v>
      </c>
      <c r="B14" s="2" t="s">
        <v>102</v>
      </c>
    </row>
    <row r="15" spans="1:12" ht="15" customHeight="1"/>
    <row r="16" spans="1:12" ht="15" customHeight="1">
      <c r="A16" s="157" t="s">
        <v>103</v>
      </c>
      <c r="B16" s="157"/>
    </row>
    <row r="17" spans="1:4" ht="15" customHeight="1">
      <c r="A17" s="176" t="s">
        <v>106</v>
      </c>
      <c r="B17" s="105" t="s">
        <v>255</v>
      </c>
    </row>
    <row r="18" spans="1:4" ht="15" customHeight="1">
      <c r="A18" s="177"/>
      <c r="B18" s="105" t="s">
        <v>256</v>
      </c>
    </row>
    <row r="19" spans="1:4" ht="15" customHeight="1">
      <c r="A19" s="8" t="s">
        <v>104</v>
      </c>
      <c r="B19" s="9" t="s">
        <v>257</v>
      </c>
    </row>
    <row r="20" spans="1:4" ht="15" customHeight="1">
      <c r="A20" s="162" t="s">
        <v>109</v>
      </c>
      <c r="B20" s="11" t="s">
        <v>258</v>
      </c>
    </row>
    <row r="21" spans="1:4" ht="15" customHeight="1">
      <c r="A21" s="163"/>
      <c r="B21" s="11" t="s">
        <v>259</v>
      </c>
    </row>
    <row r="22" spans="1:4" ht="15" customHeight="1">
      <c r="A22" s="163"/>
      <c r="B22" s="11" t="s">
        <v>260</v>
      </c>
    </row>
    <row r="23" spans="1:4" ht="15" customHeight="1">
      <c r="A23" s="163"/>
      <c r="B23" s="11" t="s">
        <v>261</v>
      </c>
    </row>
    <row r="24" spans="1:4" ht="15" customHeight="1">
      <c r="A24" s="163"/>
      <c r="B24" s="11" t="s">
        <v>262</v>
      </c>
    </row>
    <row r="25" spans="1:4">
      <c r="A25" s="163"/>
      <c r="B25" s="11" t="s">
        <v>263</v>
      </c>
    </row>
    <row r="26" spans="1:4">
      <c r="A26" s="163"/>
      <c r="B26" s="12" t="s">
        <v>264</v>
      </c>
    </row>
    <row r="27" spans="1:4" ht="13.95" customHeight="1">
      <c r="A27" s="163"/>
      <c r="B27" s="12" t="s">
        <v>265</v>
      </c>
    </row>
    <row r="28" spans="1:4" ht="13.95" customHeight="1">
      <c r="A28" s="163"/>
      <c r="B28" s="12" t="s">
        <v>266</v>
      </c>
      <c r="D28" s="92"/>
    </row>
    <row r="29" spans="1:4" ht="13.95" customHeight="1">
      <c r="A29" s="163"/>
      <c r="B29" s="12" t="s">
        <v>267</v>
      </c>
    </row>
    <row r="30" spans="1:4" ht="13.95" customHeight="1">
      <c r="A30" s="163"/>
      <c r="B30" s="12" t="s">
        <v>234</v>
      </c>
    </row>
    <row r="31" spans="1:4">
      <c r="A31" s="163"/>
      <c r="B31" s="12" t="s">
        <v>268</v>
      </c>
    </row>
    <row r="32" spans="1:4">
      <c r="A32" s="163"/>
      <c r="B32" s="12" t="s">
        <v>269</v>
      </c>
    </row>
    <row r="33" spans="1:2">
      <c r="A33" s="163"/>
      <c r="B33" s="12" t="s">
        <v>270</v>
      </c>
    </row>
    <row r="34" spans="1:2">
      <c r="A34" s="163"/>
      <c r="B34" s="12" t="s">
        <v>271</v>
      </c>
    </row>
    <row r="35" spans="1:2" ht="13.95" customHeight="1">
      <c r="A35" s="163"/>
      <c r="B35" s="12" t="s">
        <v>119</v>
      </c>
    </row>
    <row r="36" spans="1:2">
      <c r="A36" s="163"/>
      <c r="B36" s="12" t="s">
        <v>272</v>
      </c>
    </row>
    <row r="37" spans="1:2">
      <c r="A37" s="163"/>
      <c r="B37" s="12" t="s">
        <v>273</v>
      </c>
    </row>
    <row r="38" spans="1:2" ht="13.95" customHeight="1">
      <c r="A38" s="163"/>
      <c r="B38" s="12" t="s">
        <v>274</v>
      </c>
    </row>
    <row r="39" spans="1:2">
      <c r="A39" s="163"/>
      <c r="B39" s="12" t="s">
        <v>275</v>
      </c>
    </row>
    <row r="40" spans="1:2">
      <c r="A40" s="163"/>
      <c r="B40" s="12" t="s">
        <v>276</v>
      </c>
    </row>
    <row r="41" spans="1:2">
      <c r="A41" s="163"/>
      <c r="B41" s="12" t="s">
        <v>223</v>
      </c>
    </row>
    <row r="42" spans="1:2">
      <c r="A42" s="163"/>
      <c r="B42" s="12" t="s">
        <v>277</v>
      </c>
    </row>
    <row r="43" spans="1:2">
      <c r="A43" s="163"/>
      <c r="B43" s="12" t="s">
        <v>278</v>
      </c>
    </row>
    <row r="44" spans="1:2">
      <c r="A44" s="163"/>
      <c r="B44" s="12" t="s">
        <v>124</v>
      </c>
    </row>
    <row r="45" spans="1:2">
      <c r="A45" s="163"/>
      <c r="B45" s="12" t="s">
        <v>125</v>
      </c>
    </row>
    <row r="46" spans="1:2">
      <c r="A46" s="163"/>
      <c r="B46" s="12" t="s">
        <v>279</v>
      </c>
    </row>
    <row r="47" spans="1:2">
      <c r="A47" s="163"/>
      <c r="B47" s="12" t="s">
        <v>280</v>
      </c>
    </row>
    <row r="48" spans="1:2">
      <c r="A48" s="163"/>
      <c r="B48" s="12" t="s">
        <v>281</v>
      </c>
    </row>
    <row r="49" spans="1:2">
      <c r="A49" s="163"/>
      <c r="B49" s="12" t="s">
        <v>282</v>
      </c>
    </row>
    <row r="50" spans="1:2">
      <c r="A50" s="8" t="s">
        <v>104</v>
      </c>
      <c r="B50" s="9" t="s">
        <v>220</v>
      </c>
    </row>
    <row r="51" spans="1:2">
      <c r="A51" s="162" t="s">
        <v>109</v>
      </c>
      <c r="B51" s="12" t="s">
        <v>283</v>
      </c>
    </row>
    <row r="52" spans="1:2">
      <c r="A52" s="163"/>
      <c r="B52" s="12" t="s">
        <v>284</v>
      </c>
    </row>
    <row r="53" spans="1:2">
      <c r="A53" s="163"/>
      <c r="B53" s="12" t="s">
        <v>285</v>
      </c>
    </row>
    <row r="54" spans="1:2">
      <c r="A54" s="163"/>
      <c r="B54" s="12" t="s">
        <v>286</v>
      </c>
    </row>
    <row r="55" spans="1:2">
      <c r="A55" s="163"/>
      <c r="B55" s="12" t="s">
        <v>287</v>
      </c>
    </row>
    <row r="56" spans="1:2">
      <c r="A56" s="163"/>
      <c r="B56" s="12" t="s">
        <v>288</v>
      </c>
    </row>
    <row r="57" spans="1:2">
      <c r="A57" s="163"/>
      <c r="B57" s="12" t="s">
        <v>289</v>
      </c>
    </row>
    <row r="58" spans="1:2">
      <c r="A58" s="163"/>
      <c r="B58" s="12" t="s">
        <v>290</v>
      </c>
    </row>
    <row r="59" spans="1:2">
      <c r="A59" s="163"/>
      <c r="B59" s="12" t="s">
        <v>291</v>
      </c>
    </row>
    <row r="60" spans="1:2">
      <c r="A60" s="163"/>
      <c r="B60" s="12" t="s">
        <v>292</v>
      </c>
    </row>
    <row r="61" spans="1:2">
      <c r="A61" s="163"/>
      <c r="B61" s="12" t="s">
        <v>293</v>
      </c>
    </row>
    <row r="62" spans="1:2">
      <c r="A62" s="163"/>
      <c r="B62" s="12" t="s">
        <v>294</v>
      </c>
    </row>
    <row r="63" spans="1:2">
      <c r="A63" s="163"/>
      <c r="B63" s="12" t="s">
        <v>295</v>
      </c>
    </row>
    <row r="64" spans="1:2">
      <c r="A64" s="163"/>
      <c r="B64" s="12" t="s">
        <v>296</v>
      </c>
    </row>
    <row r="65" spans="1:2">
      <c r="A65" s="163"/>
      <c r="B65" s="12" t="s">
        <v>297</v>
      </c>
    </row>
    <row r="66" spans="1:2">
      <c r="A66" s="164"/>
      <c r="B66" s="12" t="s">
        <v>298</v>
      </c>
    </row>
    <row r="68" spans="1:2" ht="15" customHeight="1">
      <c r="A68" s="160" t="s">
        <v>128</v>
      </c>
      <c r="B68" s="160"/>
    </row>
    <row r="69" spans="1:2" ht="15" customHeight="1">
      <c r="A69" s="10" t="s">
        <v>106</v>
      </c>
      <c r="B69" s="104" t="s">
        <v>299</v>
      </c>
    </row>
    <row r="70" spans="1:2" ht="15" customHeight="1">
      <c r="A70" s="8" t="s">
        <v>104</v>
      </c>
      <c r="B70" s="9" t="s">
        <v>220</v>
      </c>
    </row>
    <row r="71" spans="1:2" ht="14.4" customHeight="1">
      <c r="A71" s="171" t="s">
        <v>109</v>
      </c>
      <c r="B71" s="110" t="s">
        <v>300</v>
      </c>
    </row>
    <row r="72" spans="1:2">
      <c r="A72" s="172"/>
      <c r="B72" s="11" t="s">
        <v>301</v>
      </c>
    </row>
    <row r="73" spans="1:2">
      <c r="A73" s="172"/>
      <c r="B73" s="11" t="s">
        <v>302</v>
      </c>
    </row>
    <row r="74" spans="1:2">
      <c r="A74" s="172"/>
      <c r="B74" s="11" t="s">
        <v>303</v>
      </c>
    </row>
    <row r="75" spans="1:2">
      <c r="A75" s="172"/>
      <c r="B75" s="11" t="s">
        <v>304</v>
      </c>
    </row>
    <row r="76" spans="1:2">
      <c r="A76" s="172"/>
      <c r="B76" s="11" t="s">
        <v>305</v>
      </c>
    </row>
    <row r="77" spans="1:2">
      <c r="A77" s="172"/>
      <c r="B77" s="11" t="s">
        <v>306</v>
      </c>
    </row>
    <row r="78" spans="1:2">
      <c r="A78" s="172"/>
      <c r="B78" s="11" t="s">
        <v>307</v>
      </c>
    </row>
    <row r="79" spans="1:2">
      <c r="A79" s="172"/>
      <c r="B79" s="11" t="s">
        <v>308</v>
      </c>
    </row>
    <row r="80" spans="1:2">
      <c r="A80" s="172"/>
      <c r="B80" s="12" t="s">
        <v>309</v>
      </c>
    </row>
    <row r="81" spans="1:2">
      <c r="A81" s="172"/>
      <c r="B81" s="12" t="s">
        <v>310</v>
      </c>
    </row>
    <row r="82" spans="1:2">
      <c r="A82" s="172"/>
      <c r="B82" s="12" t="s">
        <v>311</v>
      </c>
    </row>
    <row r="83" spans="1:2">
      <c r="A83" s="172"/>
      <c r="B83" s="12" t="s">
        <v>312</v>
      </c>
    </row>
    <row r="84" spans="1:2">
      <c r="A84" s="172"/>
      <c r="B84" s="12" t="s">
        <v>313</v>
      </c>
    </row>
    <row r="85" spans="1:2">
      <c r="A85" s="172"/>
      <c r="B85" s="12" t="s">
        <v>314</v>
      </c>
    </row>
    <row r="86" spans="1:2">
      <c r="A86" s="172"/>
      <c r="B86" s="12" t="s">
        <v>315</v>
      </c>
    </row>
    <row r="87" spans="1:2">
      <c r="A87" s="172"/>
      <c r="B87" s="12" t="s">
        <v>316</v>
      </c>
    </row>
    <row r="88" spans="1:2">
      <c r="A88" s="172"/>
      <c r="B88" s="12" t="s">
        <v>317</v>
      </c>
    </row>
    <row r="89" spans="1:2">
      <c r="A89" s="172"/>
      <c r="B89" s="12" t="s">
        <v>113</v>
      </c>
    </row>
    <row r="90" spans="1:2">
      <c r="A90" s="172"/>
      <c r="B90" s="12" t="s">
        <v>318</v>
      </c>
    </row>
    <row r="91" spans="1:2">
      <c r="A91" s="172"/>
      <c r="B91" s="12" t="s">
        <v>319</v>
      </c>
    </row>
    <row r="92" spans="1:2">
      <c r="A92" s="172"/>
      <c r="B92" s="12" t="s">
        <v>320</v>
      </c>
    </row>
    <row r="93" spans="1:2">
      <c r="A93" s="172"/>
      <c r="B93" s="12" t="s">
        <v>321</v>
      </c>
    </row>
    <row r="94" spans="1:2">
      <c r="A94" s="172"/>
      <c r="B94" s="12" t="s">
        <v>322</v>
      </c>
    </row>
    <row r="95" spans="1:2">
      <c r="A95" s="172"/>
      <c r="B95" s="12" t="s">
        <v>323</v>
      </c>
    </row>
    <row r="96" spans="1:2">
      <c r="A96" s="172"/>
      <c r="B96" s="12" t="s">
        <v>324</v>
      </c>
    </row>
    <row r="97" spans="1:2">
      <c r="A97" s="172"/>
      <c r="B97" s="12" t="s">
        <v>325</v>
      </c>
    </row>
    <row r="98" spans="1:2">
      <c r="A98" s="172"/>
      <c r="B98" s="12" t="s">
        <v>326</v>
      </c>
    </row>
    <row r="99" spans="1:2">
      <c r="A99" s="172"/>
      <c r="B99" s="12" t="s">
        <v>327</v>
      </c>
    </row>
    <row r="100" spans="1:2">
      <c r="A100" s="172"/>
      <c r="B100" s="12" t="s">
        <v>328</v>
      </c>
    </row>
    <row r="101" spans="1:2">
      <c r="A101" s="172"/>
      <c r="B101" s="12" t="s">
        <v>329</v>
      </c>
    </row>
    <row r="102" spans="1:2">
      <c r="A102" s="172"/>
      <c r="B102" s="12" t="s">
        <v>330</v>
      </c>
    </row>
    <row r="103" spans="1:2">
      <c r="A103" s="172"/>
      <c r="B103" s="12" t="s">
        <v>331</v>
      </c>
    </row>
    <row r="104" spans="1:2">
      <c r="A104" s="172"/>
      <c r="B104" s="12" t="s">
        <v>332</v>
      </c>
    </row>
    <row r="105" spans="1:2">
      <c r="A105" s="172"/>
      <c r="B105" s="12" t="s">
        <v>333</v>
      </c>
    </row>
    <row r="106" spans="1:2">
      <c r="A106" s="172"/>
      <c r="B106" s="12" t="s">
        <v>334</v>
      </c>
    </row>
    <row r="107" spans="1:2">
      <c r="A107" s="172"/>
      <c r="B107" s="12" t="s">
        <v>335</v>
      </c>
    </row>
    <row r="108" spans="1:2">
      <c r="A108" s="172"/>
      <c r="B108" s="12" t="s">
        <v>336</v>
      </c>
    </row>
    <row r="109" spans="1:2">
      <c r="A109" s="172"/>
      <c r="B109" s="12" t="s">
        <v>337</v>
      </c>
    </row>
    <row r="110" spans="1:2">
      <c r="A110" s="172"/>
      <c r="B110" s="12" t="s">
        <v>338</v>
      </c>
    </row>
    <row r="111" spans="1:2">
      <c r="A111" s="172"/>
      <c r="B111" s="111" t="s">
        <v>339</v>
      </c>
    </row>
    <row r="112" spans="1:2">
      <c r="A112" s="172"/>
      <c r="B112" s="12" t="s">
        <v>284</v>
      </c>
    </row>
    <row r="113" spans="1:2">
      <c r="A113" s="172"/>
      <c r="B113" s="12" t="s">
        <v>294</v>
      </c>
    </row>
    <row r="114" spans="1:2">
      <c r="A114" s="172"/>
      <c r="B114" s="12" t="s">
        <v>289</v>
      </c>
    </row>
    <row r="115" spans="1:2">
      <c r="A115" s="172"/>
      <c r="B115" s="12" t="s">
        <v>293</v>
      </c>
    </row>
    <row r="116" spans="1:2">
      <c r="A116" s="172"/>
      <c r="B116" s="12" t="s">
        <v>297</v>
      </c>
    </row>
    <row r="117" spans="1:2">
      <c r="A117" s="172"/>
      <c r="B117" s="111" t="s">
        <v>340</v>
      </c>
    </row>
    <row r="118" spans="1:2">
      <c r="A118" s="172"/>
      <c r="B118" s="12" t="s">
        <v>341</v>
      </c>
    </row>
    <row r="119" spans="1:2">
      <c r="A119" s="172"/>
      <c r="B119" s="12" t="s">
        <v>342</v>
      </c>
    </row>
    <row r="120" spans="1:2">
      <c r="A120" s="172"/>
      <c r="B120" s="12" t="s">
        <v>343</v>
      </c>
    </row>
    <row r="121" spans="1:2">
      <c r="A121" s="172"/>
      <c r="B121" s="12" t="s">
        <v>344</v>
      </c>
    </row>
    <row r="122" spans="1:2">
      <c r="A122" s="172"/>
      <c r="B122" s="12" t="s">
        <v>345</v>
      </c>
    </row>
    <row r="123" spans="1:2">
      <c r="A123" s="172"/>
      <c r="B123" s="12" t="s">
        <v>346</v>
      </c>
    </row>
    <row r="124" spans="1:2">
      <c r="A124" s="172"/>
      <c r="B124" s="12" t="s">
        <v>347</v>
      </c>
    </row>
    <row r="125" spans="1:2">
      <c r="A125" s="172"/>
      <c r="B125" s="12" t="s">
        <v>348</v>
      </c>
    </row>
    <row r="126" spans="1:2">
      <c r="A126" s="172"/>
      <c r="B126" s="12" t="s">
        <v>349</v>
      </c>
    </row>
    <row r="127" spans="1:2">
      <c r="A127" s="173"/>
      <c r="B127" s="12" t="s">
        <v>350</v>
      </c>
    </row>
    <row r="128" spans="1:2">
      <c r="A128" s="8" t="s">
        <v>104</v>
      </c>
      <c r="B128" s="9" t="s">
        <v>73</v>
      </c>
    </row>
    <row r="129" spans="1:2">
      <c r="A129" s="168" t="s">
        <v>109</v>
      </c>
      <c r="B129" s="12" t="s">
        <v>351</v>
      </c>
    </row>
    <row r="130" spans="1:2">
      <c r="A130" s="169"/>
      <c r="B130" s="12" t="s">
        <v>246</v>
      </c>
    </row>
    <row r="131" spans="1:2">
      <c r="A131" s="169"/>
      <c r="B131" s="12" t="s">
        <v>247</v>
      </c>
    </row>
    <row r="132" spans="1:2">
      <c r="A132" s="169"/>
      <c r="B132" s="12" t="s">
        <v>352</v>
      </c>
    </row>
    <row r="133" spans="1:2">
      <c r="A133" s="169"/>
      <c r="B133" s="12" t="s">
        <v>353</v>
      </c>
    </row>
    <row r="134" spans="1:2">
      <c r="A134" s="169"/>
      <c r="B134" s="12" t="s">
        <v>354</v>
      </c>
    </row>
    <row r="135" spans="1:2">
      <c r="A135" s="169"/>
      <c r="B135" s="12" t="s">
        <v>355</v>
      </c>
    </row>
    <row r="136" spans="1:2">
      <c r="A136" s="169"/>
      <c r="B136" s="12" t="s">
        <v>125</v>
      </c>
    </row>
    <row r="137" spans="1:2">
      <c r="A137" s="169"/>
      <c r="B137" s="12" t="s">
        <v>356</v>
      </c>
    </row>
    <row r="138" spans="1:2">
      <c r="A138" s="169"/>
      <c r="B138" s="111" t="s">
        <v>357</v>
      </c>
    </row>
    <row r="139" spans="1:2">
      <c r="A139" s="169"/>
      <c r="B139" s="12" t="s">
        <v>358</v>
      </c>
    </row>
    <row r="140" spans="1:2">
      <c r="A140" s="169"/>
      <c r="B140" s="12" t="s">
        <v>359</v>
      </c>
    </row>
    <row r="141" spans="1:2">
      <c r="A141" s="169"/>
      <c r="B141" s="12" t="s">
        <v>360</v>
      </c>
    </row>
    <row r="142" spans="1:2">
      <c r="A142" s="169"/>
      <c r="B142" s="12" t="s">
        <v>361</v>
      </c>
    </row>
    <row r="143" spans="1:2">
      <c r="A143" s="169"/>
      <c r="B143" s="12" t="s">
        <v>362</v>
      </c>
    </row>
    <row r="144" spans="1:2">
      <c r="A144" s="169"/>
      <c r="B144" s="111" t="s">
        <v>363</v>
      </c>
    </row>
    <row r="145" spans="1:2">
      <c r="A145" s="169"/>
      <c r="B145" s="12" t="s">
        <v>364</v>
      </c>
    </row>
    <row r="146" spans="1:2">
      <c r="A146" s="169"/>
      <c r="B146" s="12" t="s">
        <v>365</v>
      </c>
    </row>
    <row r="147" spans="1:2">
      <c r="A147" s="169"/>
      <c r="B147" s="12" t="s">
        <v>366</v>
      </c>
    </row>
    <row r="148" spans="1:2">
      <c r="A148" s="169"/>
      <c r="B148" s="111" t="s">
        <v>367</v>
      </c>
    </row>
    <row r="149" spans="1:2">
      <c r="A149" s="169"/>
      <c r="B149" s="12" t="s">
        <v>368</v>
      </c>
    </row>
    <row r="150" spans="1:2">
      <c r="A150" s="169"/>
      <c r="B150" s="12" t="s">
        <v>369</v>
      </c>
    </row>
    <row r="151" spans="1:2">
      <c r="A151" s="169"/>
      <c r="B151" s="12" t="s">
        <v>370</v>
      </c>
    </row>
    <row r="152" spans="1:2">
      <c r="A152" s="169"/>
      <c r="B152" s="12" t="s">
        <v>296</v>
      </c>
    </row>
    <row r="153" spans="1:2">
      <c r="A153" s="169"/>
      <c r="B153" s="12" t="s">
        <v>371</v>
      </c>
    </row>
    <row r="154" spans="1:2">
      <c r="A154" s="169"/>
      <c r="B154" s="111" t="s">
        <v>372</v>
      </c>
    </row>
    <row r="155" spans="1:2">
      <c r="A155" s="169"/>
      <c r="B155" s="12" t="s">
        <v>373</v>
      </c>
    </row>
    <row r="156" spans="1:2">
      <c r="A156" s="169"/>
      <c r="B156" s="12" t="s">
        <v>285</v>
      </c>
    </row>
    <row r="157" spans="1:2">
      <c r="A157" s="169"/>
      <c r="B157" s="12" t="s">
        <v>374</v>
      </c>
    </row>
    <row r="158" spans="1:2">
      <c r="A158" s="169"/>
      <c r="B158" s="111" t="s">
        <v>375</v>
      </c>
    </row>
    <row r="159" spans="1:2">
      <c r="A159" s="169"/>
      <c r="B159" s="12" t="s">
        <v>376</v>
      </c>
    </row>
    <row r="160" spans="1:2">
      <c r="A160" s="169"/>
      <c r="B160" s="12" t="s">
        <v>377</v>
      </c>
    </row>
    <row r="161" spans="1:2">
      <c r="A161" s="169"/>
      <c r="B161" s="12" t="s">
        <v>378</v>
      </c>
    </row>
    <row r="162" spans="1:2">
      <c r="A162" s="169"/>
      <c r="B162" s="12" t="s">
        <v>379</v>
      </c>
    </row>
    <row r="163" spans="1:2">
      <c r="A163" s="169"/>
      <c r="B163" s="12" t="s">
        <v>380</v>
      </c>
    </row>
    <row r="164" spans="1:2">
      <c r="A164" s="169"/>
      <c r="B164" s="12" t="s">
        <v>381</v>
      </c>
    </row>
    <row r="165" spans="1:2">
      <c r="A165" s="169"/>
      <c r="B165" s="12" t="s">
        <v>382</v>
      </c>
    </row>
    <row r="166" spans="1:2">
      <c r="A166" s="169"/>
      <c r="B166" s="12" t="s">
        <v>383</v>
      </c>
    </row>
    <row r="167" spans="1:2">
      <c r="A167" s="169"/>
      <c r="B167" s="111" t="s">
        <v>384</v>
      </c>
    </row>
    <row r="168" spans="1:2">
      <c r="A168" s="169"/>
      <c r="B168" s="12" t="s">
        <v>385</v>
      </c>
    </row>
    <row r="169" spans="1:2">
      <c r="A169" s="169"/>
      <c r="B169" s="12" t="s">
        <v>386</v>
      </c>
    </row>
    <row r="170" spans="1:2">
      <c r="A170" s="169"/>
      <c r="B170" s="111" t="s">
        <v>387</v>
      </c>
    </row>
    <row r="171" spans="1:2">
      <c r="A171" s="169"/>
      <c r="B171" s="12" t="s">
        <v>388</v>
      </c>
    </row>
    <row r="172" spans="1:2">
      <c r="A172" s="169"/>
      <c r="B172" s="12" t="s">
        <v>389</v>
      </c>
    </row>
    <row r="173" spans="1:2">
      <c r="A173" s="169"/>
      <c r="B173" s="111" t="s">
        <v>390</v>
      </c>
    </row>
    <row r="174" spans="1:2">
      <c r="A174" s="169"/>
      <c r="B174" s="12" t="s">
        <v>391</v>
      </c>
    </row>
    <row r="175" spans="1:2">
      <c r="A175" s="169"/>
      <c r="B175" s="12" t="s">
        <v>392</v>
      </c>
    </row>
    <row r="176" spans="1:2">
      <c r="A176" s="169"/>
      <c r="B176" s="12" t="s">
        <v>393</v>
      </c>
    </row>
    <row r="177" spans="1:2">
      <c r="A177" s="169"/>
      <c r="B177" s="12" t="s">
        <v>394</v>
      </c>
    </row>
    <row r="178" spans="1:2">
      <c r="A178" s="169"/>
      <c r="B178" s="12" t="s">
        <v>395</v>
      </c>
    </row>
    <row r="179" spans="1:2">
      <c r="A179" s="169"/>
      <c r="B179" s="111" t="s">
        <v>396</v>
      </c>
    </row>
    <row r="180" spans="1:2">
      <c r="A180" s="169"/>
      <c r="B180" s="12" t="s">
        <v>397</v>
      </c>
    </row>
    <row r="182" spans="1:2" ht="15" customHeight="1">
      <c r="A182" s="160" t="s">
        <v>133</v>
      </c>
      <c r="B182" s="160"/>
    </row>
    <row r="183" spans="1:2" ht="15" customHeight="1">
      <c r="A183" s="161" t="s">
        <v>106</v>
      </c>
      <c r="B183" s="105" t="s">
        <v>398</v>
      </c>
    </row>
    <row r="184" spans="1:2" ht="15" customHeight="1">
      <c r="A184" s="161"/>
      <c r="B184" s="105" t="s">
        <v>399</v>
      </c>
    </row>
    <row r="185" spans="1:2" ht="15" customHeight="1">
      <c r="A185" s="161"/>
      <c r="B185" s="112" t="s">
        <v>400</v>
      </c>
    </row>
    <row r="186" spans="1:2" ht="15" customHeight="1">
      <c r="A186" s="161"/>
      <c r="B186" s="112" t="s">
        <v>401</v>
      </c>
    </row>
    <row r="187" spans="1:2" ht="15" customHeight="1">
      <c r="A187" s="161"/>
      <c r="B187" s="112" t="s">
        <v>402</v>
      </c>
    </row>
    <row r="188" spans="1:2" ht="15" customHeight="1">
      <c r="A188" s="8" t="s">
        <v>104</v>
      </c>
      <c r="B188" s="9" t="s">
        <v>257</v>
      </c>
    </row>
    <row r="189" spans="1:2" ht="14.25" customHeight="1">
      <c r="A189" s="162" t="s">
        <v>109</v>
      </c>
      <c r="B189" s="102" t="s">
        <v>258</v>
      </c>
    </row>
    <row r="190" spans="1:2" ht="14.25" customHeight="1">
      <c r="A190" s="163"/>
      <c r="B190" s="102" t="s">
        <v>259</v>
      </c>
    </row>
    <row r="191" spans="1:2" ht="14.25" customHeight="1">
      <c r="A191" s="163"/>
      <c r="B191" s="102" t="s">
        <v>260</v>
      </c>
    </row>
    <row r="192" spans="1:2" ht="14.25" customHeight="1">
      <c r="A192" s="163"/>
      <c r="B192" s="102" t="s">
        <v>261</v>
      </c>
    </row>
    <row r="193" spans="1:3" ht="14.25" customHeight="1">
      <c r="A193" s="163"/>
      <c r="B193" s="102" t="s">
        <v>262</v>
      </c>
    </row>
    <row r="194" spans="1:3" ht="14.25" customHeight="1">
      <c r="A194" s="163"/>
      <c r="B194" s="102" t="s">
        <v>263</v>
      </c>
    </row>
    <row r="195" spans="1:3" ht="14.25" customHeight="1">
      <c r="A195" s="163"/>
      <c r="B195" s="102" t="s">
        <v>403</v>
      </c>
    </row>
    <row r="196" spans="1:3">
      <c r="A196" s="163"/>
      <c r="B196" s="103" t="s">
        <v>404</v>
      </c>
    </row>
    <row r="197" spans="1:3">
      <c r="A197" s="163"/>
      <c r="B197" s="103" t="s">
        <v>266</v>
      </c>
    </row>
    <row r="198" spans="1:3">
      <c r="A198" s="163"/>
      <c r="B198" s="103" t="s">
        <v>405</v>
      </c>
    </row>
    <row r="199" spans="1:3">
      <c r="A199" s="163"/>
      <c r="B199" s="103" t="s">
        <v>234</v>
      </c>
    </row>
    <row r="200" spans="1:3">
      <c r="A200" s="163"/>
      <c r="B200" s="103" t="s">
        <v>268</v>
      </c>
    </row>
    <row r="201" spans="1:3">
      <c r="A201" s="163"/>
      <c r="B201" s="103" t="s">
        <v>269</v>
      </c>
    </row>
    <row r="202" spans="1:3">
      <c r="A202" s="163"/>
      <c r="B202" s="103" t="s">
        <v>270</v>
      </c>
    </row>
    <row r="203" spans="1:3">
      <c r="A203" s="163"/>
      <c r="B203" s="103" t="s">
        <v>271</v>
      </c>
    </row>
    <row r="204" spans="1:3">
      <c r="A204" s="163"/>
      <c r="B204" s="103" t="s">
        <v>119</v>
      </c>
    </row>
    <row r="205" spans="1:3">
      <c r="A205" s="163"/>
      <c r="B205" s="103" t="s">
        <v>272</v>
      </c>
      <c r="C205" s="92"/>
    </row>
    <row r="206" spans="1:3">
      <c r="A206" s="163"/>
      <c r="B206" s="103" t="s">
        <v>273</v>
      </c>
      <c r="C206" s="92"/>
    </row>
    <row r="207" spans="1:3">
      <c r="A207" s="163"/>
      <c r="B207" s="103" t="s">
        <v>274</v>
      </c>
    </row>
    <row r="208" spans="1:3">
      <c r="A208" s="163"/>
      <c r="B208" s="103" t="s">
        <v>275</v>
      </c>
    </row>
    <row r="209" spans="1:2">
      <c r="A209" s="163"/>
      <c r="B209" s="103" t="s">
        <v>276</v>
      </c>
    </row>
    <row r="210" spans="1:2">
      <c r="A210" s="163"/>
      <c r="B210" s="103" t="s">
        <v>223</v>
      </c>
    </row>
    <row r="211" spans="1:2">
      <c r="A211" s="163"/>
      <c r="B211" s="103" t="s">
        <v>277</v>
      </c>
    </row>
    <row r="212" spans="1:2">
      <c r="A212" s="163"/>
      <c r="B212" s="103" t="s">
        <v>278</v>
      </c>
    </row>
    <row r="213" spans="1:2">
      <c r="A213" s="163"/>
      <c r="B213" s="103" t="s">
        <v>124</v>
      </c>
    </row>
    <row r="214" spans="1:2">
      <c r="A214" s="163"/>
      <c r="B214" s="103" t="s">
        <v>125</v>
      </c>
    </row>
    <row r="215" spans="1:2">
      <c r="A215" s="163"/>
      <c r="B215" s="103" t="s">
        <v>406</v>
      </c>
    </row>
    <row r="216" spans="1:2">
      <c r="A216" s="164"/>
      <c r="B216" s="103" t="s">
        <v>280</v>
      </c>
    </row>
    <row r="217" spans="1:2" ht="15" customHeight="1">
      <c r="A217" s="8" t="s">
        <v>104</v>
      </c>
      <c r="B217" s="9" t="s">
        <v>220</v>
      </c>
    </row>
    <row r="218" spans="1:2" ht="14.25" customHeight="1">
      <c r="A218" s="162" t="s">
        <v>109</v>
      </c>
      <c r="B218" s="102" t="s">
        <v>407</v>
      </c>
    </row>
    <row r="219" spans="1:2" ht="14.25" customHeight="1">
      <c r="A219" s="163"/>
      <c r="B219" s="102" t="s">
        <v>284</v>
      </c>
    </row>
    <row r="220" spans="1:2" ht="14.25" customHeight="1">
      <c r="A220" s="163"/>
      <c r="B220" s="102" t="s">
        <v>289</v>
      </c>
    </row>
    <row r="221" spans="1:2" ht="14.25" customHeight="1">
      <c r="A221" s="163"/>
      <c r="B221" s="102" t="s">
        <v>293</v>
      </c>
    </row>
    <row r="222" spans="1:2" ht="14.25" customHeight="1">
      <c r="A222" s="163"/>
      <c r="B222" s="102" t="s">
        <v>297</v>
      </c>
    </row>
    <row r="223" spans="1:2" ht="14.25" customHeight="1">
      <c r="A223" s="163"/>
      <c r="B223" s="102" t="s">
        <v>285</v>
      </c>
    </row>
    <row r="224" spans="1:2" ht="14.25" customHeight="1">
      <c r="A224" s="163"/>
      <c r="B224" s="102" t="s">
        <v>286</v>
      </c>
    </row>
    <row r="225" spans="1:2">
      <c r="A225" s="163"/>
      <c r="B225" s="103" t="s">
        <v>408</v>
      </c>
    </row>
    <row r="226" spans="1:2">
      <c r="A226" s="163"/>
      <c r="B226" s="103" t="s">
        <v>288</v>
      </c>
    </row>
    <row r="227" spans="1:2">
      <c r="A227" s="163"/>
      <c r="B227" s="103" t="s">
        <v>290</v>
      </c>
    </row>
    <row r="228" spans="1:2">
      <c r="A228" s="163"/>
      <c r="B228" s="103" t="s">
        <v>291</v>
      </c>
    </row>
    <row r="229" spans="1:2">
      <c r="A229" s="163"/>
      <c r="B229" s="103" t="s">
        <v>292</v>
      </c>
    </row>
    <row r="230" spans="1:2">
      <c r="A230" s="163"/>
      <c r="B230" s="103" t="s">
        <v>294</v>
      </c>
    </row>
    <row r="231" spans="1:2">
      <c r="A231" s="163"/>
      <c r="B231" s="103" t="s">
        <v>295</v>
      </c>
    </row>
    <row r="232" spans="1:2">
      <c r="A232" s="163"/>
      <c r="B232" s="103" t="s">
        <v>296</v>
      </c>
    </row>
    <row r="233" spans="1:2">
      <c r="A233" s="164"/>
      <c r="B233" s="103" t="s">
        <v>127</v>
      </c>
    </row>
    <row r="235" spans="1:2" ht="15" customHeight="1">
      <c r="A235" s="174" t="s">
        <v>409</v>
      </c>
      <c r="B235" s="174"/>
    </row>
    <row r="236" spans="1:2" ht="15" customHeight="1">
      <c r="A236" s="8" t="s">
        <v>104</v>
      </c>
      <c r="B236" s="9" t="s">
        <v>105</v>
      </c>
    </row>
    <row r="237" spans="1:2" ht="15" customHeight="1">
      <c r="A237" s="161" t="s">
        <v>106</v>
      </c>
      <c r="B237" s="105" t="s">
        <v>410</v>
      </c>
    </row>
    <row r="238" spans="1:2" ht="15" customHeight="1">
      <c r="A238" s="161"/>
      <c r="B238" s="105" t="s">
        <v>411</v>
      </c>
    </row>
    <row r="239" spans="1:2" ht="15" customHeight="1">
      <c r="A239" s="161"/>
      <c r="B239" s="112" t="s">
        <v>412</v>
      </c>
    </row>
    <row r="240" spans="1:2" ht="15" customHeight="1">
      <c r="A240" s="161"/>
      <c r="B240" s="112" t="s">
        <v>413</v>
      </c>
    </row>
    <row r="241" spans="1:2" ht="15" customHeight="1">
      <c r="A241" s="115" t="s">
        <v>109</v>
      </c>
      <c r="B241" s="116" t="s">
        <v>147</v>
      </c>
    </row>
    <row r="242" spans="1:2">
      <c r="B242" s="92"/>
    </row>
    <row r="243" spans="1:2" ht="15" customHeight="1">
      <c r="A243" s="174" t="s">
        <v>414</v>
      </c>
      <c r="B243" s="174"/>
    </row>
    <row r="244" spans="1:2" ht="15" customHeight="1">
      <c r="A244" s="8" t="s">
        <v>104</v>
      </c>
      <c r="B244" s="9" t="s">
        <v>105</v>
      </c>
    </row>
    <row r="245" spans="1:2" ht="15" customHeight="1">
      <c r="A245" s="175" t="s">
        <v>109</v>
      </c>
      <c r="B245" s="116" t="s">
        <v>246</v>
      </c>
    </row>
    <row r="246" spans="1:2" ht="15" customHeight="1">
      <c r="A246" s="175"/>
      <c r="B246" s="116" t="s">
        <v>247</v>
      </c>
    </row>
    <row r="247" spans="1:2" ht="15" customHeight="1">
      <c r="A247" s="175"/>
      <c r="B247" s="116" t="s">
        <v>415</v>
      </c>
    </row>
    <row r="248" spans="1:2" ht="15" customHeight="1">
      <c r="A248" s="175"/>
      <c r="B248" s="116" t="s">
        <v>125</v>
      </c>
    </row>
    <row r="249" spans="1:2" ht="15" customHeight="1">
      <c r="A249" s="175"/>
      <c r="B249" s="116" t="s">
        <v>416</v>
      </c>
    </row>
    <row r="250" spans="1:2" ht="15" customHeight="1">
      <c r="A250" s="113"/>
      <c r="B250" s="114"/>
    </row>
    <row r="251" spans="1:2" ht="15" customHeight="1">
      <c r="A251" s="131" t="s">
        <v>417</v>
      </c>
      <c r="B251" s="131"/>
    </row>
    <row r="252" spans="1:2" ht="15" customHeight="1">
      <c r="A252" s="8" t="s">
        <v>104</v>
      </c>
      <c r="B252" s="9" t="s">
        <v>418</v>
      </c>
    </row>
    <row r="253" spans="1:2" ht="15" customHeight="1">
      <c r="A253" s="12" t="s">
        <v>106</v>
      </c>
      <c r="B253" s="104" t="s">
        <v>419</v>
      </c>
    </row>
    <row r="255" spans="1:2" ht="15" customHeight="1">
      <c r="A255" s="160" t="s">
        <v>57</v>
      </c>
      <c r="B255" s="160"/>
    </row>
    <row r="256" spans="1:2" ht="15" customHeight="1">
      <c r="A256" s="8" t="s">
        <v>104</v>
      </c>
      <c r="B256" s="9" t="s">
        <v>420</v>
      </c>
    </row>
    <row r="257" spans="1:2" ht="14.25" customHeight="1">
      <c r="A257" s="12" t="s">
        <v>109</v>
      </c>
      <c r="B257" s="61" t="s">
        <v>421</v>
      </c>
    </row>
    <row r="259" spans="1:2">
      <c r="A259" s="160" t="s">
        <v>422</v>
      </c>
      <c r="B259" s="160"/>
    </row>
    <row r="260" spans="1:2" ht="15" customHeight="1">
      <c r="A260" s="8" t="s">
        <v>104</v>
      </c>
      <c r="B260" s="9" t="s">
        <v>73</v>
      </c>
    </row>
    <row r="261" spans="1:2" ht="15" customHeight="1">
      <c r="A261" s="12" t="s">
        <v>109</v>
      </c>
      <c r="B261" s="61" t="s">
        <v>423</v>
      </c>
    </row>
    <row r="262" spans="1:2">
      <c r="A262" s="100"/>
    </row>
  </sheetData>
  <mergeCells count="17">
    <mergeCell ref="A16:B16"/>
    <mergeCell ref="A68:B68"/>
    <mergeCell ref="A182:B182"/>
    <mergeCell ref="A51:A66"/>
    <mergeCell ref="A17:A18"/>
    <mergeCell ref="A20:A49"/>
    <mergeCell ref="A259:B259"/>
    <mergeCell ref="A129:A180"/>
    <mergeCell ref="A71:A127"/>
    <mergeCell ref="A255:B255"/>
    <mergeCell ref="A183:A187"/>
    <mergeCell ref="A235:B235"/>
    <mergeCell ref="A189:A216"/>
    <mergeCell ref="A218:A233"/>
    <mergeCell ref="A243:B243"/>
    <mergeCell ref="A237:A240"/>
    <mergeCell ref="A245:A249"/>
  </mergeCells>
  <conditionalFormatting sqref="B241 B245:B250">
    <cfRule type="containsText" dxfId="3" priority="3" operator="containsText" text="Ausente">
      <formula>NOT(ISERROR(SEARCH("Ausente",B241)))</formula>
    </cfRule>
    <cfRule type="containsText" dxfId="2" priority="4" operator="containsText" text="&lt;">
      <formula>NOT(ISERROR(SEARCH("&lt;",B241)))</formula>
    </cfRule>
  </conditionalFormatting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theme="2"/>
  </sheetPr>
  <dimension ref="A1:L262"/>
  <sheetViews>
    <sheetView topLeftCell="A148" workbookViewId="0">
      <selection activeCell="B7" sqref="B7"/>
    </sheetView>
  </sheetViews>
  <sheetFormatPr defaultColWidth="9.109375" defaultRowHeight="13.8"/>
  <cols>
    <col min="1" max="1" width="19.88671875" style="4" bestFit="1" customWidth="1"/>
    <col min="2" max="2" width="69.6640625" style="4" bestFit="1" customWidth="1"/>
    <col min="3" max="11" width="9.109375" style="4"/>
    <col min="12" max="12" width="11" style="4" bestFit="1" customWidth="1"/>
    <col min="13" max="16384" width="9.109375" style="4"/>
  </cols>
  <sheetData>
    <row r="1" spans="1:12" ht="15" customHeight="1">
      <c r="A1" s="2" t="s">
        <v>82</v>
      </c>
      <c r="B1" s="3" t="s">
        <v>424</v>
      </c>
    </row>
    <row r="2" spans="1:12" ht="15" customHeight="1">
      <c r="A2" s="2" t="s">
        <v>84</v>
      </c>
      <c r="B2" s="7" t="s">
        <v>425</v>
      </c>
    </row>
    <row r="3" spans="1:12" ht="15" customHeight="1">
      <c r="A3" s="2" t="s">
        <v>86</v>
      </c>
      <c r="B3" s="7">
        <v>697917</v>
      </c>
    </row>
    <row r="4" spans="1:12" ht="15" customHeight="1">
      <c r="A4" s="4" t="s">
        <v>87</v>
      </c>
      <c r="B4" s="5" t="s">
        <v>250</v>
      </c>
    </row>
    <row r="5" spans="1:12" ht="15" customHeight="1">
      <c r="A5" s="4" t="s">
        <v>89</v>
      </c>
      <c r="B5" s="5" t="s">
        <v>426</v>
      </c>
    </row>
    <row r="6" spans="1:12" ht="15" customHeight="1">
      <c r="A6" s="4" t="s">
        <v>90</v>
      </c>
      <c r="B6" s="6">
        <v>45841</v>
      </c>
    </row>
    <row r="7" spans="1:12" ht="15" customHeight="1">
      <c r="A7" s="4" t="s">
        <v>91</v>
      </c>
      <c r="B7" s="6">
        <v>45634</v>
      </c>
    </row>
    <row r="8" spans="1:12" ht="15" customHeight="1">
      <c r="A8" s="4" t="s">
        <v>92</v>
      </c>
      <c r="B8" s="5" t="s">
        <v>93</v>
      </c>
    </row>
    <row r="9" spans="1:12" ht="15" customHeight="1">
      <c r="A9" s="4" t="s">
        <v>94</v>
      </c>
      <c r="B9" s="5" t="s">
        <v>252</v>
      </c>
      <c r="L9" s="49"/>
    </row>
    <row r="10" spans="1:12" ht="15" customHeight="1">
      <c r="A10" s="4" t="s">
        <v>96</v>
      </c>
      <c r="B10" s="101" t="s">
        <v>97</v>
      </c>
      <c r="L10" s="49"/>
    </row>
    <row r="11" spans="1:12" ht="15" customHeight="1">
      <c r="A11" s="4" t="s">
        <v>98</v>
      </c>
      <c r="B11" s="4" t="s">
        <v>253</v>
      </c>
    </row>
    <row r="12" spans="1:12" ht="15" customHeight="1">
      <c r="A12" s="4" t="s">
        <v>100</v>
      </c>
      <c r="B12" s="5" t="s">
        <v>254</v>
      </c>
    </row>
    <row r="13" spans="1:12" ht="15" customHeight="1">
      <c r="B13" s="5"/>
    </row>
    <row r="14" spans="1:12" ht="15" customHeight="1">
      <c r="A14" s="2" t="s">
        <v>101</v>
      </c>
      <c r="B14" s="2" t="s">
        <v>102</v>
      </c>
    </row>
    <row r="15" spans="1:12" ht="15" customHeight="1"/>
    <row r="16" spans="1:12" ht="15" customHeight="1">
      <c r="A16" s="157" t="s">
        <v>103</v>
      </c>
      <c r="B16" s="157"/>
    </row>
    <row r="17" spans="1:4" ht="15" customHeight="1">
      <c r="A17" s="176" t="s">
        <v>106</v>
      </c>
      <c r="B17" s="105" t="s">
        <v>255</v>
      </c>
    </row>
    <row r="18" spans="1:4" ht="15" customHeight="1">
      <c r="A18" s="177"/>
      <c r="B18" s="105" t="s">
        <v>256</v>
      </c>
    </row>
    <row r="19" spans="1:4" ht="15" customHeight="1">
      <c r="A19" s="8" t="s">
        <v>104</v>
      </c>
      <c r="B19" s="9" t="s">
        <v>257</v>
      </c>
    </row>
    <row r="20" spans="1:4" ht="15" customHeight="1">
      <c r="A20" s="162" t="s">
        <v>109</v>
      </c>
      <c r="B20" s="11" t="s">
        <v>258</v>
      </c>
    </row>
    <row r="21" spans="1:4" ht="15" customHeight="1">
      <c r="A21" s="163"/>
      <c r="B21" s="11" t="s">
        <v>259</v>
      </c>
    </row>
    <row r="22" spans="1:4" ht="15" customHeight="1">
      <c r="A22" s="163"/>
      <c r="B22" s="11" t="s">
        <v>260</v>
      </c>
    </row>
    <row r="23" spans="1:4" ht="15" customHeight="1">
      <c r="A23" s="163"/>
      <c r="B23" s="11" t="s">
        <v>261</v>
      </c>
    </row>
    <row r="24" spans="1:4" ht="15" customHeight="1">
      <c r="A24" s="163"/>
      <c r="B24" s="11" t="s">
        <v>262</v>
      </c>
    </row>
    <row r="25" spans="1:4">
      <c r="A25" s="163"/>
      <c r="B25" s="11" t="s">
        <v>263</v>
      </c>
    </row>
    <row r="26" spans="1:4">
      <c r="A26" s="163"/>
      <c r="B26" s="12" t="s">
        <v>264</v>
      </c>
    </row>
    <row r="27" spans="1:4" ht="13.95" customHeight="1">
      <c r="A27" s="163"/>
      <c r="B27" s="12" t="s">
        <v>265</v>
      </c>
    </row>
    <row r="28" spans="1:4" ht="13.95" customHeight="1">
      <c r="A28" s="163"/>
      <c r="B28" s="12" t="s">
        <v>266</v>
      </c>
      <c r="D28" s="92"/>
    </row>
    <row r="29" spans="1:4" ht="13.95" customHeight="1">
      <c r="A29" s="163"/>
      <c r="B29" s="12" t="s">
        <v>267</v>
      </c>
    </row>
    <row r="30" spans="1:4" ht="13.95" customHeight="1">
      <c r="A30" s="163"/>
      <c r="B30" s="12" t="s">
        <v>234</v>
      </c>
    </row>
    <row r="31" spans="1:4">
      <c r="A31" s="163"/>
      <c r="B31" s="12" t="s">
        <v>268</v>
      </c>
    </row>
    <row r="32" spans="1:4">
      <c r="A32" s="163"/>
      <c r="B32" s="12" t="s">
        <v>269</v>
      </c>
    </row>
    <row r="33" spans="1:2">
      <c r="A33" s="163"/>
      <c r="B33" s="12" t="s">
        <v>270</v>
      </c>
    </row>
    <row r="34" spans="1:2">
      <c r="A34" s="163"/>
      <c r="B34" s="12" t="s">
        <v>271</v>
      </c>
    </row>
    <row r="35" spans="1:2" ht="13.95" customHeight="1">
      <c r="A35" s="163"/>
      <c r="B35" s="12" t="s">
        <v>119</v>
      </c>
    </row>
    <row r="36" spans="1:2">
      <c r="A36" s="163"/>
      <c r="B36" s="12" t="s">
        <v>272</v>
      </c>
    </row>
    <row r="37" spans="1:2">
      <c r="A37" s="163"/>
      <c r="B37" s="12" t="s">
        <v>273</v>
      </c>
    </row>
    <row r="38" spans="1:2" ht="13.95" customHeight="1">
      <c r="A38" s="163"/>
      <c r="B38" s="12" t="s">
        <v>274</v>
      </c>
    </row>
    <row r="39" spans="1:2">
      <c r="A39" s="163"/>
      <c r="B39" s="12" t="s">
        <v>275</v>
      </c>
    </row>
    <row r="40" spans="1:2">
      <c r="A40" s="163"/>
      <c r="B40" s="12" t="s">
        <v>276</v>
      </c>
    </row>
    <row r="41" spans="1:2">
      <c r="A41" s="163"/>
      <c r="B41" s="12" t="s">
        <v>223</v>
      </c>
    </row>
    <row r="42" spans="1:2">
      <c r="A42" s="163"/>
      <c r="B42" s="12" t="s">
        <v>277</v>
      </c>
    </row>
    <row r="43" spans="1:2">
      <c r="A43" s="163"/>
      <c r="B43" s="12" t="s">
        <v>278</v>
      </c>
    </row>
    <row r="44" spans="1:2">
      <c r="A44" s="163"/>
      <c r="B44" s="12" t="s">
        <v>124</v>
      </c>
    </row>
    <row r="45" spans="1:2">
      <c r="A45" s="163"/>
      <c r="B45" s="12" t="s">
        <v>125</v>
      </c>
    </row>
    <row r="46" spans="1:2">
      <c r="A46" s="163"/>
      <c r="B46" s="12" t="s">
        <v>279</v>
      </c>
    </row>
    <row r="47" spans="1:2">
      <c r="A47" s="163"/>
      <c r="B47" s="12" t="s">
        <v>280</v>
      </c>
    </row>
    <row r="48" spans="1:2">
      <c r="A48" s="163"/>
      <c r="B48" s="12" t="s">
        <v>281</v>
      </c>
    </row>
    <row r="49" spans="1:2">
      <c r="A49" s="163"/>
      <c r="B49" s="12" t="s">
        <v>282</v>
      </c>
    </row>
    <row r="50" spans="1:2">
      <c r="A50" s="8" t="s">
        <v>104</v>
      </c>
      <c r="B50" s="9" t="s">
        <v>220</v>
      </c>
    </row>
    <row r="51" spans="1:2">
      <c r="A51" s="162" t="s">
        <v>109</v>
      </c>
      <c r="B51" s="12" t="s">
        <v>283</v>
      </c>
    </row>
    <row r="52" spans="1:2">
      <c r="A52" s="163"/>
      <c r="B52" s="12" t="s">
        <v>284</v>
      </c>
    </row>
    <row r="53" spans="1:2">
      <c r="A53" s="163"/>
      <c r="B53" s="12" t="s">
        <v>285</v>
      </c>
    </row>
    <row r="54" spans="1:2">
      <c r="A54" s="163"/>
      <c r="B54" s="12" t="s">
        <v>286</v>
      </c>
    </row>
    <row r="55" spans="1:2">
      <c r="A55" s="163"/>
      <c r="B55" s="12" t="s">
        <v>287</v>
      </c>
    </row>
    <row r="56" spans="1:2">
      <c r="A56" s="163"/>
      <c r="B56" s="12" t="s">
        <v>288</v>
      </c>
    </row>
    <row r="57" spans="1:2">
      <c r="A57" s="163"/>
      <c r="B57" s="12" t="s">
        <v>289</v>
      </c>
    </row>
    <row r="58" spans="1:2">
      <c r="A58" s="163"/>
      <c r="B58" s="12" t="s">
        <v>290</v>
      </c>
    </row>
    <row r="59" spans="1:2">
      <c r="A59" s="163"/>
      <c r="B59" s="12" t="s">
        <v>291</v>
      </c>
    </row>
    <row r="60" spans="1:2">
      <c r="A60" s="163"/>
      <c r="B60" s="12" t="s">
        <v>292</v>
      </c>
    </row>
    <row r="61" spans="1:2">
      <c r="A61" s="163"/>
      <c r="B61" s="12" t="s">
        <v>293</v>
      </c>
    </row>
    <row r="62" spans="1:2">
      <c r="A62" s="163"/>
      <c r="B62" s="12" t="s">
        <v>294</v>
      </c>
    </row>
    <row r="63" spans="1:2">
      <c r="A63" s="163"/>
      <c r="B63" s="12" t="s">
        <v>295</v>
      </c>
    </row>
    <row r="64" spans="1:2">
      <c r="A64" s="163"/>
      <c r="B64" s="12" t="s">
        <v>296</v>
      </c>
    </row>
    <row r="65" spans="1:2">
      <c r="A65" s="163"/>
      <c r="B65" s="12" t="s">
        <v>297</v>
      </c>
    </row>
    <row r="66" spans="1:2">
      <c r="A66" s="164"/>
      <c r="B66" s="12" t="s">
        <v>298</v>
      </c>
    </row>
    <row r="68" spans="1:2" ht="15" customHeight="1">
      <c r="A68" s="160" t="s">
        <v>128</v>
      </c>
      <c r="B68" s="160"/>
    </row>
    <row r="69" spans="1:2" ht="15" customHeight="1">
      <c r="A69" s="10" t="s">
        <v>106</v>
      </c>
      <c r="B69" s="104" t="s">
        <v>299</v>
      </c>
    </row>
    <row r="70" spans="1:2" ht="15" customHeight="1">
      <c r="A70" s="8" t="s">
        <v>104</v>
      </c>
      <c r="B70" s="9" t="s">
        <v>220</v>
      </c>
    </row>
    <row r="71" spans="1:2" ht="14.4" customHeight="1">
      <c r="A71" s="171" t="s">
        <v>109</v>
      </c>
      <c r="B71" s="110" t="s">
        <v>300</v>
      </c>
    </row>
    <row r="72" spans="1:2">
      <c r="A72" s="172"/>
      <c r="B72" s="11" t="s">
        <v>301</v>
      </c>
    </row>
    <row r="73" spans="1:2">
      <c r="A73" s="172"/>
      <c r="B73" s="11" t="s">
        <v>302</v>
      </c>
    </row>
    <row r="74" spans="1:2">
      <c r="A74" s="172"/>
      <c r="B74" s="11" t="s">
        <v>303</v>
      </c>
    </row>
    <row r="75" spans="1:2">
      <c r="A75" s="172"/>
      <c r="B75" s="11" t="s">
        <v>304</v>
      </c>
    </row>
    <row r="76" spans="1:2">
      <c r="A76" s="172"/>
      <c r="B76" s="11" t="s">
        <v>305</v>
      </c>
    </row>
    <row r="77" spans="1:2">
      <c r="A77" s="172"/>
      <c r="B77" s="11" t="s">
        <v>306</v>
      </c>
    </row>
    <row r="78" spans="1:2">
      <c r="A78" s="172"/>
      <c r="B78" s="11" t="s">
        <v>307</v>
      </c>
    </row>
    <row r="79" spans="1:2">
      <c r="A79" s="172"/>
      <c r="B79" s="11" t="s">
        <v>308</v>
      </c>
    </row>
    <row r="80" spans="1:2">
      <c r="A80" s="172"/>
      <c r="B80" s="12" t="s">
        <v>309</v>
      </c>
    </row>
    <row r="81" spans="1:2">
      <c r="A81" s="172"/>
      <c r="B81" s="12" t="s">
        <v>310</v>
      </c>
    </row>
    <row r="82" spans="1:2">
      <c r="A82" s="172"/>
      <c r="B82" s="12" t="s">
        <v>311</v>
      </c>
    </row>
    <row r="83" spans="1:2">
      <c r="A83" s="172"/>
      <c r="B83" s="12" t="s">
        <v>312</v>
      </c>
    </row>
    <row r="84" spans="1:2">
      <c r="A84" s="172"/>
      <c r="B84" s="12" t="s">
        <v>313</v>
      </c>
    </row>
    <row r="85" spans="1:2">
      <c r="A85" s="172"/>
      <c r="B85" s="12" t="s">
        <v>314</v>
      </c>
    </row>
    <row r="86" spans="1:2">
      <c r="A86" s="172"/>
      <c r="B86" s="12" t="s">
        <v>315</v>
      </c>
    </row>
    <row r="87" spans="1:2">
      <c r="A87" s="172"/>
      <c r="B87" s="12" t="s">
        <v>316</v>
      </c>
    </row>
    <row r="88" spans="1:2">
      <c r="A88" s="172"/>
      <c r="B88" s="12" t="s">
        <v>317</v>
      </c>
    </row>
    <row r="89" spans="1:2">
      <c r="A89" s="172"/>
      <c r="B89" s="12" t="s">
        <v>113</v>
      </c>
    </row>
    <row r="90" spans="1:2">
      <c r="A90" s="172"/>
      <c r="B90" s="12" t="s">
        <v>318</v>
      </c>
    </row>
    <row r="91" spans="1:2">
      <c r="A91" s="172"/>
      <c r="B91" s="12" t="s">
        <v>319</v>
      </c>
    </row>
    <row r="92" spans="1:2">
      <c r="A92" s="172"/>
      <c r="B92" s="12" t="s">
        <v>320</v>
      </c>
    </row>
    <row r="93" spans="1:2">
      <c r="A93" s="172"/>
      <c r="B93" s="12" t="s">
        <v>321</v>
      </c>
    </row>
    <row r="94" spans="1:2">
      <c r="A94" s="172"/>
      <c r="B94" s="12" t="s">
        <v>322</v>
      </c>
    </row>
    <row r="95" spans="1:2">
      <c r="A95" s="172"/>
      <c r="B95" s="12" t="s">
        <v>323</v>
      </c>
    </row>
    <row r="96" spans="1:2">
      <c r="A96" s="172"/>
      <c r="B96" s="12" t="s">
        <v>324</v>
      </c>
    </row>
    <row r="97" spans="1:2">
      <c r="A97" s="172"/>
      <c r="B97" s="12" t="s">
        <v>325</v>
      </c>
    </row>
    <row r="98" spans="1:2">
      <c r="A98" s="172"/>
      <c r="B98" s="12" t="s">
        <v>326</v>
      </c>
    </row>
    <row r="99" spans="1:2">
      <c r="A99" s="172"/>
      <c r="B99" s="12" t="s">
        <v>327</v>
      </c>
    </row>
    <row r="100" spans="1:2">
      <c r="A100" s="172"/>
      <c r="B100" s="12" t="s">
        <v>328</v>
      </c>
    </row>
    <row r="101" spans="1:2">
      <c r="A101" s="172"/>
      <c r="B101" s="12" t="s">
        <v>329</v>
      </c>
    </row>
    <row r="102" spans="1:2">
      <c r="A102" s="172"/>
      <c r="B102" s="12" t="s">
        <v>330</v>
      </c>
    </row>
    <row r="103" spans="1:2">
      <c r="A103" s="172"/>
      <c r="B103" s="12" t="s">
        <v>331</v>
      </c>
    </row>
    <row r="104" spans="1:2">
      <c r="A104" s="172"/>
      <c r="B104" s="12" t="s">
        <v>332</v>
      </c>
    </row>
    <row r="105" spans="1:2">
      <c r="A105" s="172"/>
      <c r="B105" s="12" t="s">
        <v>333</v>
      </c>
    </row>
    <row r="106" spans="1:2">
      <c r="A106" s="172"/>
      <c r="B106" s="12" t="s">
        <v>334</v>
      </c>
    </row>
    <row r="107" spans="1:2">
      <c r="A107" s="172"/>
      <c r="B107" s="12" t="s">
        <v>335</v>
      </c>
    </row>
    <row r="108" spans="1:2">
      <c r="A108" s="172"/>
      <c r="B108" s="12" t="s">
        <v>336</v>
      </c>
    </row>
    <row r="109" spans="1:2">
      <c r="A109" s="172"/>
      <c r="B109" s="12" t="s">
        <v>337</v>
      </c>
    </row>
    <row r="110" spans="1:2">
      <c r="A110" s="172"/>
      <c r="B110" s="12" t="s">
        <v>338</v>
      </c>
    </row>
    <row r="111" spans="1:2">
      <c r="A111" s="172"/>
      <c r="B111" s="111" t="s">
        <v>339</v>
      </c>
    </row>
    <row r="112" spans="1:2">
      <c r="A112" s="172"/>
      <c r="B112" s="12" t="s">
        <v>284</v>
      </c>
    </row>
    <row r="113" spans="1:2">
      <c r="A113" s="172"/>
      <c r="B113" s="12" t="s">
        <v>294</v>
      </c>
    </row>
    <row r="114" spans="1:2">
      <c r="A114" s="172"/>
      <c r="B114" s="12" t="s">
        <v>289</v>
      </c>
    </row>
    <row r="115" spans="1:2">
      <c r="A115" s="172"/>
      <c r="B115" s="12" t="s">
        <v>293</v>
      </c>
    </row>
    <row r="116" spans="1:2">
      <c r="A116" s="172"/>
      <c r="B116" s="12" t="s">
        <v>297</v>
      </c>
    </row>
    <row r="117" spans="1:2">
      <c r="A117" s="172"/>
      <c r="B117" s="111" t="s">
        <v>340</v>
      </c>
    </row>
    <row r="118" spans="1:2">
      <c r="A118" s="172"/>
      <c r="B118" s="12" t="s">
        <v>341</v>
      </c>
    </row>
    <row r="119" spans="1:2">
      <c r="A119" s="172"/>
      <c r="B119" s="12" t="s">
        <v>342</v>
      </c>
    </row>
    <row r="120" spans="1:2">
      <c r="A120" s="172"/>
      <c r="B120" s="12" t="s">
        <v>343</v>
      </c>
    </row>
    <row r="121" spans="1:2">
      <c r="A121" s="172"/>
      <c r="B121" s="12" t="s">
        <v>344</v>
      </c>
    </row>
    <row r="122" spans="1:2">
      <c r="A122" s="172"/>
      <c r="B122" s="12" t="s">
        <v>345</v>
      </c>
    </row>
    <row r="123" spans="1:2">
      <c r="A123" s="172"/>
      <c r="B123" s="12" t="s">
        <v>346</v>
      </c>
    </row>
    <row r="124" spans="1:2">
      <c r="A124" s="172"/>
      <c r="B124" s="12" t="s">
        <v>347</v>
      </c>
    </row>
    <row r="125" spans="1:2">
      <c r="A125" s="172"/>
      <c r="B125" s="12" t="s">
        <v>348</v>
      </c>
    </row>
    <row r="126" spans="1:2">
      <c r="A126" s="172"/>
      <c r="B126" s="12" t="s">
        <v>349</v>
      </c>
    </row>
    <row r="127" spans="1:2">
      <c r="A127" s="173"/>
      <c r="B127" s="12" t="s">
        <v>350</v>
      </c>
    </row>
    <row r="128" spans="1:2">
      <c r="A128" s="8" t="s">
        <v>104</v>
      </c>
      <c r="B128" s="9" t="s">
        <v>73</v>
      </c>
    </row>
    <row r="129" spans="1:2">
      <c r="A129" s="168" t="s">
        <v>109</v>
      </c>
      <c r="B129" s="12" t="s">
        <v>351</v>
      </c>
    </row>
    <row r="130" spans="1:2">
      <c r="A130" s="169"/>
      <c r="B130" s="12" t="s">
        <v>246</v>
      </c>
    </row>
    <row r="131" spans="1:2">
      <c r="A131" s="169"/>
      <c r="B131" s="12" t="s">
        <v>247</v>
      </c>
    </row>
    <row r="132" spans="1:2">
      <c r="A132" s="169"/>
      <c r="B132" s="12" t="s">
        <v>352</v>
      </c>
    </row>
    <row r="133" spans="1:2">
      <c r="A133" s="169"/>
      <c r="B133" s="12" t="s">
        <v>353</v>
      </c>
    </row>
    <row r="134" spans="1:2">
      <c r="A134" s="169"/>
      <c r="B134" s="12" t="s">
        <v>354</v>
      </c>
    </row>
    <row r="135" spans="1:2">
      <c r="A135" s="169"/>
      <c r="B135" s="12" t="s">
        <v>355</v>
      </c>
    </row>
    <row r="136" spans="1:2">
      <c r="A136" s="169"/>
      <c r="B136" s="12" t="s">
        <v>125</v>
      </c>
    </row>
    <row r="137" spans="1:2">
      <c r="A137" s="169"/>
      <c r="B137" s="12" t="s">
        <v>356</v>
      </c>
    </row>
    <row r="138" spans="1:2">
      <c r="A138" s="169"/>
      <c r="B138" s="111" t="s">
        <v>357</v>
      </c>
    </row>
    <row r="139" spans="1:2">
      <c r="A139" s="169"/>
      <c r="B139" s="12" t="s">
        <v>358</v>
      </c>
    </row>
    <row r="140" spans="1:2">
      <c r="A140" s="169"/>
      <c r="B140" s="12" t="s">
        <v>359</v>
      </c>
    </row>
    <row r="141" spans="1:2">
      <c r="A141" s="169"/>
      <c r="B141" s="12" t="s">
        <v>360</v>
      </c>
    </row>
    <row r="142" spans="1:2">
      <c r="A142" s="169"/>
      <c r="B142" s="12" t="s">
        <v>361</v>
      </c>
    </row>
    <row r="143" spans="1:2">
      <c r="A143" s="169"/>
      <c r="B143" s="12" t="s">
        <v>362</v>
      </c>
    </row>
    <row r="144" spans="1:2">
      <c r="A144" s="169"/>
      <c r="B144" s="111" t="s">
        <v>363</v>
      </c>
    </row>
    <row r="145" spans="1:2">
      <c r="A145" s="169"/>
      <c r="B145" s="12" t="s">
        <v>364</v>
      </c>
    </row>
    <row r="146" spans="1:2">
      <c r="A146" s="169"/>
      <c r="B146" s="12" t="s">
        <v>365</v>
      </c>
    </row>
    <row r="147" spans="1:2">
      <c r="A147" s="169"/>
      <c r="B147" s="12" t="s">
        <v>366</v>
      </c>
    </row>
    <row r="148" spans="1:2">
      <c r="A148" s="169"/>
      <c r="B148" s="111" t="s">
        <v>367</v>
      </c>
    </row>
    <row r="149" spans="1:2">
      <c r="A149" s="169"/>
      <c r="B149" s="12" t="s">
        <v>368</v>
      </c>
    </row>
    <row r="150" spans="1:2">
      <c r="A150" s="169"/>
      <c r="B150" s="12" t="s">
        <v>369</v>
      </c>
    </row>
    <row r="151" spans="1:2">
      <c r="A151" s="169"/>
      <c r="B151" s="12" t="s">
        <v>370</v>
      </c>
    </row>
    <row r="152" spans="1:2">
      <c r="A152" s="169"/>
      <c r="B152" s="12" t="s">
        <v>296</v>
      </c>
    </row>
    <row r="153" spans="1:2">
      <c r="A153" s="169"/>
      <c r="B153" s="12" t="s">
        <v>371</v>
      </c>
    </row>
    <row r="154" spans="1:2">
      <c r="A154" s="169"/>
      <c r="B154" s="111" t="s">
        <v>372</v>
      </c>
    </row>
    <row r="155" spans="1:2">
      <c r="A155" s="169"/>
      <c r="B155" s="12" t="s">
        <v>373</v>
      </c>
    </row>
    <row r="156" spans="1:2">
      <c r="A156" s="169"/>
      <c r="B156" s="12" t="s">
        <v>285</v>
      </c>
    </row>
    <row r="157" spans="1:2">
      <c r="A157" s="169"/>
      <c r="B157" s="12" t="s">
        <v>374</v>
      </c>
    </row>
    <row r="158" spans="1:2">
      <c r="A158" s="169"/>
      <c r="B158" s="111" t="s">
        <v>375</v>
      </c>
    </row>
    <row r="159" spans="1:2">
      <c r="A159" s="169"/>
      <c r="B159" s="12" t="s">
        <v>376</v>
      </c>
    </row>
    <row r="160" spans="1:2">
      <c r="A160" s="169"/>
      <c r="B160" s="12" t="s">
        <v>377</v>
      </c>
    </row>
    <row r="161" spans="1:2">
      <c r="A161" s="169"/>
      <c r="B161" s="12" t="s">
        <v>378</v>
      </c>
    </row>
    <row r="162" spans="1:2">
      <c r="A162" s="169"/>
      <c r="B162" s="12" t="s">
        <v>379</v>
      </c>
    </row>
    <row r="163" spans="1:2">
      <c r="A163" s="169"/>
      <c r="B163" s="12" t="s">
        <v>380</v>
      </c>
    </row>
    <row r="164" spans="1:2">
      <c r="A164" s="169"/>
      <c r="B164" s="12" t="s">
        <v>381</v>
      </c>
    </row>
    <row r="165" spans="1:2">
      <c r="A165" s="169"/>
      <c r="B165" s="12" t="s">
        <v>382</v>
      </c>
    </row>
    <row r="166" spans="1:2">
      <c r="A166" s="169"/>
      <c r="B166" s="12" t="s">
        <v>383</v>
      </c>
    </row>
    <row r="167" spans="1:2">
      <c r="A167" s="169"/>
      <c r="B167" s="111" t="s">
        <v>384</v>
      </c>
    </row>
    <row r="168" spans="1:2">
      <c r="A168" s="169"/>
      <c r="B168" s="12" t="s">
        <v>385</v>
      </c>
    </row>
    <row r="169" spans="1:2">
      <c r="A169" s="169"/>
      <c r="B169" s="12" t="s">
        <v>386</v>
      </c>
    </row>
    <row r="170" spans="1:2">
      <c r="A170" s="169"/>
      <c r="B170" s="111" t="s">
        <v>387</v>
      </c>
    </row>
    <row r="171" spans="1:2">
      <c r="A171" s="169"/>
      <c r="B171" s="12" t="s">
        <v>388</v>
      </c>
    </row>
    <row r="172" spans="1:2">
      <c r="A172" s="169"/>
      <c r="B172" s="12" t="s">
        <v>389</v>
      </c>
    </row>
    <row r="173" spans="1:2">
      <c r="A173" s="169"/>
      <c r="B173" s="111" t="s">
        <v>390</v>
      </c>
    </row>
    <row r="174" spans="1:2">
      <c r="A174" s="169"/>
      <c r="B174" s="12" t="s">
        <v>391</v>
      </c>
    </row>
    <row r="175" spans="1:2">
      <c r="A175" s="169"/>
      <c r="B175" s="12" t="s">
        <v>392</v>
      </c>
    </row>
    <row r="176" spans="1:2">
      <c r="A176" s="169"/>
      <c r="B176" s="12" t="s">
        <v>393</v>
      </c>
    </row>
    <row r="177" spans="1:2">
      <c r="A177" s="169"/>
      <c r="B177" s="12" t="s">
        <v>394</v>
      </c>
    </row>
    <row r="178" spans="1:2">
      <c r="A178" s="169"/>
      <c r="B178" s="12" t="s">
        <v>395</v>
      </c>
    </row>
    <row r="179" spans="1:2">
      <c r="A179" s="169"/>
      <c r="B179" s="111" t="s">
        <v>396</v>
      </c>
    </row>
    <row r="180" spans="1:2">
      <c r="A180" s="169"/>
      <c r="B180" s="12" t="s">
        <v>397</v>
      </c>
    </row>
    <row r="182" spans="1:2" ht="15" customHeight="1">
      <c r="A182" s="160" t="s">
        <v>133</v>
      </c>
      <c r="B182" s="160"/>
    </row>
    <row r="183" spans="1:2" ht="15" customHeight="1">
      <c r="A183" s="161" t="s">
        <v>106</v>
      </c>
      <c r="B183" s="105" t="s">
        <v>398</v>
      </c>
    </row>
    <row r="184" spans="1:2" ht="15" customHeight="1">
      <c r="A184" s="161"/>
      <c r="B184" s="105" t="s">
        <v>399</v>
      </c>
    </row>
    <row r="185" spans="1:2" ht="15" customHeight="1">
      <c r="A185" s="161"/>
      <c r="B185" s="112" t="s">
        <v>400</v>
      </c>
    </row>
    <row r="186" spans="1:2" ht="15" customHeight="1">
      <c r="A186" s="161"/>
      <c r="B186" s="112" t="s">
        <v>401</v>
      </c>
    </row>
    <row r="187" spans="1:2" ht="15" customHeight="1">
      <c r="A187" s="161"/>
      <c r="B187" s="112" t="s">
        <v>402</v>
      </c>
    </row>
    <row r="188" spans="1:2" ht="15" customHeight="1">
      <c r="A188" s="8" t="s">
        <v>104</v>
      </c>
      <c r="B188" s="9" t="s">
        <v>257</v>
      </c>
    </row>
    <row r="189" spans="1:2" ht="14.25" customHeight="1">
      <c r="A189" s="162" t="s">
        <v>109</v>
      </c>
      <c r="B189" s="102" t="s">
        <v>258</v>
      </c>
    </row>
    <row r="190" spans="1:2" ht="14.25" customHeight="1">
      <c r="A190" s="163"/>
      <c r="B190" s="102" t="s">
        <v>259</v>
      </c>
    </row>
    <row r="191" spans="1:2" ht="14.25" customHeight="1">
      <c r="A191" s="163"/>
      <c r="B191" s="102" t="s">
        <v>260</v>
      </c>
    </row>
    <row r="192" spans="1:2" ht="14.25" customHeight="1">
      <c r="A192" s="163"/>
      <c r="B192" s="102" t="s">
        <v>261</v>
      </c>
    </row>
    <row r="193" spans="1:3" ht="14.25" customHeight="1">
      <c r="A193" s="163"/>
      <c r="B193" s="102" t="s">
        <v>262</v>
      </c>
    </row>
    <row r="194" spans="1:3" ht="14.25" customHeight="1">
      <c r="A194" s="163"/>
      <c r="B194" s="102" t="s">
        <v>263</v>
      </c>
    </row>
    <row r="195" spans="1:3" ht="14.25" customHeight="1">
      <c r="A195" s="163"/>
      <c r="B195" s="102" t="s">
        <v>403</v>
      </c>
    </row>
    <row r="196" spans="1:3">
      <c r="A196" s="163"/>
      <c r="B196" s="103" t="s">
        <v>404</v>
      </c>
    </row>
    <row r="197" spans="1:3">
      <c r="A197" s="163"/>
      <c r="B197" s="103" t="s">
        <v>266</v>
      </c>
    </row>
    <row r="198" spans="1:3">
      <c r="A198" s="163"/>
      <c r="B198" s="103" t="s">
        <v>405</v>
      </c>
    </row>
    <row r="199" spans="1:3">
      <c r="A199" s="163"/>
      <c r="B199" s="103" t="s">
        <v>234</v>
      </c>
    </row>
    <row r="200" spans="1:3">
      <c r="A200" s="163"/>
      <c r="B200" s="103" t="s">
        <v>268</v>
      </c>
    </row>
    <row r="201" spans="1:3">
      <c r="A201" s="163"/>
      <c r="B201" s="103" t="s">
        <v>269</v>
      </c>
    </row>
    <row r="202" spans="1:3">
      <c r="A202" s="163"/>
      <c r="B202" s="103" t="s">
        <v>270</v>
      </c>
    </row>
    <row r="203" spans="1:3">
      <c r="A203" s="163"/>
      <c r="B203" s="103" t="s">
        <v>271</v>
      </c>
    </row>
    <row r="204" spans="1:3">
      <c r="A204" s="163"/>
      <c r="B204" s="103" t="s">
        <v>119</v>
      </c>
    </row>
    <row r="205" spans="1:3">
      <c r="A205" s="163"/>
      <c r="B205" s="103" t="s">
        <v>272</v>
      </c>
      <c r="C205" s="92"/>
    </row>
    <row r="206" spans="1:3">
      <c r="A206" s="163"/>
      <c r="B206" s="103" t="s">
        <v>273</v>
      </c>
      <c r="C206" s="92"/>
    </row>
    <row r="207" spans="1:3">
      <c r="A207" s="163"/>
      <c r="B207" s="103" t="s">
        <v>274</v>
      </c>
    </row>
    <row r="208" spans="1:3">
      <c r="A208" s="163"/>
      <c r="B208" s="103" t="s">
        <v>275</v>
      </c>
    </row>
    <row r="209" spans="1:2">
      <c r="A209" s="163"/>
      <c r="B209" s="103" t="s">
        <v>276</v>
      </c>
    </row>
    <row r="210" spans="1:2">
      <c r="A210" s="163"/>
      <c r="B210" s="103" t="s">
        <v>223</v>
      </c>
    </row>
    <row r="211" spans="1:2">
      <c r="A211" s="163"/>
      <c r="B211" s="103" t="s">
        <v>277</v>
      </c>
    </row>
    <row r="212" spans="1:2">
      <c r="A212" s="163"/>
      <c r="B212" s="103" t="s">
        <v>278</v>
      </c>
    </row>
    <row r="213" spans="1:2">
      <c r="A213" s="163"/>
      <c r="B213" s="103" t="s">
        <v>124</v>
      </c>
    </row>
    <row r="214" spans="1:2">
      <c r="A214" s="163"/>
      <c r="B214" s="103" t="s">
        <v>125</v>
      </c>
    </row>
    <row r="215" spans="1:2">
      <c r="A215" s="163"/>
      <c r="B215" s="103" t="s">
        <v>406</v>
      </c>
    </row>
    <row r="216" spans="1:2">
      <c r="A216" s="164"/>
      <c r="B216" s="103" t="s">
        <v>280</v>
      </c>
    </row>
    <row r="217" spans="1:2" ht="15" customHeight="1">
      <c r="A217" s="8" t="s">
        <v>104</v>
      </c>
      <c r="B217" s="9" t="s">
        <v>220</v>
      </c>
    </row>
    <row r="218" spans="1:2" ht="14.25" customHeight="1">
      <c r="A218" s="162" t="s">
        <v>109</v>
      </c>
      <c r="B218" s="102" t="s">
        <v>407</v>
      </c>
    </row>
    <row r="219" spans="1:2" ht="14.25" customHeight="1">
      <c r="A219" s="163"/>
      <c r="B219" s="102" t="s">
        <v>284</v>
      </c>
    </row>
    <row r="220" spans="1:2" ht="14.25" customHeight="1">
      <c r="A220" s="163"/>
      <c r="B220" s="102" t="s">
        <v>289</v>
      </c>
    </row>
    <row r="221" spans="1:2" ht="14.25" customHeight="1">
      <c r="A221" s="163"/>
      <c r="B221" s="102" t="s">
        <v>293</v>
      </c>
    </row>
    <row r="222" spans="1:2" ht="14.25" customHeight="1">
      <c r="A222" s="163"/>
      <c r="B222" s="102" t="s">
        <v>297</v>
      </c>
    </row>
    <row r="223" spans="1:2" ht="14.25" customHeight="1">
      <c r="A223" s="163"/>
      <c r="B223" s="102" t="s">
        <v>285</v>
      </c>
    </row>
    <row r="224" spans="1:2" ht="14.25" customHeight="1">
      <c r="A224" s="163"/>
      <c r="B224" s="102" t="s">
        <v>286</v>
      </c>
    </row>
    <row r="225" spans="1:2">
      <c r="A225" s="163"/>
      <c r="B225" s="103" t="s">
        <v>408</v>
      </c>
    </row>
    <row r="226" spans="1:2">
      <c r="A226" s="163"/>
      <c r="B226" s="103" t="s">
        <v>288</v>
      </c>
    </row>
    <row r="227" spans="1:2">
      <c r="A227" s="163"/>
      <c r="B227" s="103" t="s">
        <v>290</v>
      </c>
    </row>
    <row r="228" spans="1:2">
      <c r="A228" s="163"/>
      <c r="B228" s="103" t="s">
        <v>291</v>
      </c>
    </row>
    <row r="229" spans="1:2">
      <c r="A229" s="163"/>
      <c r="B229" s="103" t="s">
        <v>292</v>
      </c>
    </row>
    <row r="230" spans="1:2">
      <c r="A230" s="163"/>
      <c r="B230" s="103" t="s">
        <v>294</v>
      </c>
    </row>
    <row r="231" spans="1:2">
      <c r="A231" s="163"/>
      <c r="B231" s="103" t="s">
        <v>295</v>
      </c>
    </row>
    <row r="232" spans="1:2">
      <c r="A232" s="163"/>
      <c r="B232" s="103" t="s">
        <v>296</v>
      </c>
    </row>
    <row r="233" spans="1:2">
      <c r="A233" s="164"/>
      <c r="B233" s="103" t="s">
        <v>127</v>
      </c>
    </row>
    <row r="235" spans="1:2" ht="15" customHeight="1">
      <c r="A235" s="174" t="s">
        <v>409</v>
      </c>
      <c r="B235" s="174"/>
    </row>
    <row r="236" spans="1:2" ht="15" customHeight="1">
      <c r="A236" s="8" t="s">
        <v>104</v>
      </c>
      <c r="B236" s="9" t="s">
        <v>105</v>
      </c>
    </row>
    <row r="237" spans="1:2" ht="15" customHeight="1">
      <c r="A237" s="161" t="s">
        <v>106</v>
      </c>
      <c r="B237" s="105" t="s">
        <v>410</v>
      </c>
    </row>
    <row r="238" spans="1:2" ht="15" customHeight="1">
      <c r="A238" s="161"/>
      <c r="B238" s="105" t="s">
        <v>411</v>
      </c>
    </row>
    <row r="239" spans="1:2" ht="15" customHeight="1">
      <c r="A239" s="161"/>
      <c r="B239" s="112" t="s">
        <v>412</v>
      </c>
    </row>
    <row r="240" spans="1:2" ht="15" customHeight="1">
      <c r="A240" s="161"/>
      <c r="B240" s="112" t="s">
        <v>413</v>
      </c>
    </row>
    <row r="241" spans="1:2" ht="15" customHeight="1">
      <c r="A241" s="115" t="s">
        <v>109</v>
      </c>
      <c r="B241" s="116" t="s">
        <v>147</v>
      </c>
    </row>
    <row r="242" spans="1:2">
      <c r="B242" s="92"/>
    </row>
    <row r="243" spans="1:2" ht="15" customHeight="1">
      <c r="A243" s="174" t="s">
        <v>414</v>
      </c>
      <c r="B243" s="174"/>
    </row>
    <row r="244" spans="1:2" ht="15" customHeight="1">
      <c r="A244" s="8" t="s">
        <v>104</v>
      </c>
      <c r="B244" s="9" t="s">
        <v>105</v>
      </c>
    </row>
    <row r="245" spans="1:2" ht="15" customHeight="1">
      <c r="A245" s="175" t="s">
        <v>109</v>
      </c>
      <c r="B245" s="116" t="s">
        <v>246</v>
      </c>
    </row>
    <row r="246" spans="1:2" ht="15" customHeight="1">
      <c r="A246" s="175"/>
      <c r="B246" s="116" t="s">
        <v>247</v>
      </c>
    </row>
    <row r="247" spans="1:2" ht="15" customHeight="1">
      <c r="A247" s="175"/>
      <c r="B247" s="116" t="s">
        <v>415</v>
      </c>
    </row>
    <row r="248" spans="1:2" ht="15" customHeight="1">
      <c r="A248" s="175"/>
      <c r="B248" s="116" t="s">
        <v>125</v>
      </c>
    </row>
    <row r="249" spans="1:2" ht="15" customHeight="1">
      <c r="A249" s="175"/>
      <c r="B249" s="116" t="s">
        <v>416</v>
      </c>
    </row>
    <row r="250" spans="1:2" ht="15" customHeight="1">
      <c r="A250" s="113"/>
      <c r="B250" s="114"/>
    </row>
    <row r="251" spans="1:2" ht="15" customHeight="1">
      <c r="A251" s="131" t="s">
        <v>417</v>
      </c>
      <c r="B251" s="131"/>
    </row>
    <row r="252" spans="1:2" ht="15" customHeight="1">
      <c r="A252" s="8" t="s">
        <v>104</v>
      </c>
      <c r="B252" s="9" t="s">
        <v>418</v>
      </c>
    </row>
    <row r="253" spans="1:2" ht="15" customHeight="1">
      <c r="A253" s="12" t="s">
        <v>106</v>
      </c>
      <c r="B253" s="104" t="s">
        <v>419</v>
      </c>
    </row>
    <row r="255" spans="1:2" ht="15" customHeight="1">
      <c r="A255" s="160" t="s">
        <v>57</v>
      </c>
      <c r="B255" s="160"/>
    </row>
    <row r="256" spans="1:2" ht="15" customHeight="1">
      <c r="A256" s="8" t="s">
        <v>104</v>
      </c>
      <c r="B256" s="9" t="s">
        <v>420</v>
      </c>
    </row>
    <row r="257" spans="1:2" ht="14.25" customHeight="1">
      <c r="A257" s="12" t="s">
        <v>109</v>
      </c>
      <c r="B257" s="61" t="s">
        <v>421</v>
      </c>
    </row>
    <row r="259" spans="1:2">
      <c r="A259" s="160" t="s">
        <v>422</v>
      </c>
      <c r="B259" s="160"/>
    </row>
    <row r="260" spans="1:2" ht="15" customHeight="1">
      <c r="A260" s="8" t="s">
        <v>104</v>
      </c>
      <c r="B260" s="9" t="s">
        <v>73</v>
      </c>
    </row>
    <row r="261" spans="1:2" ht="15" customHeight="1">
      <c r="A261" s="12" t="s">
        <v>109</v>
      </c>
      <c r="B261" s="61" t="s">
        <v>423</v>
      </c>
    </row>
    <row r="262" spans="1:2">
      <c r="A262" s="100"/>
    </row>
  </sheetData>
  <mergeCells count="17">
    <mergeCell ref="A237:A240"/>
    <mergeCell ref="A243:B243"/>
    <mergeCell ref="A245:A249"/>
    <mergeCell ref="A255:B255"/>
    <mergeCell ref="A259:B259"/>
    <mergeCell ref="A235:B235"/>
    <mergeCell ref="A16:B16"/>
    <mergeCell ref="A17:A18"/>
    <mergeCell ref="A20:A49"/>
    <mergeCell ref="A51:A66"/>
    <mergeCell ref="A68:B68"/>
    <mergeCell ref="A71:A127"/>
    <mergeCell ref="A129:A180"/>
    <mergeCell ref="A182:B182"/>
    <mergeCell ref="A183:A187"/>
    <mergeCell ref="A189:A216"/>
    <mergeCell ref="A218:A233"/>
  </mergeCells>
  <conditionalFormatting sqref="B241 B245:B250">
    <cfRule type="containsText" dxfId="1" priority="1" operator="containsText" text="Ausente">
      <formula>NOT(ISERROR(SEARCH("Ausente",B241)))</formula>
    </cfRule>
    <cfRule type="containsText" dxfId="0" priority="2" operator="containsText" text="&lt;">
      <formula>NOT(ISERROR(SEARCH("&lt;",B241)))</formula>
    </cfRule>
  </conditionalFormatting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theme="2"/>
  </sheetPr>
  <dimension ref="A1:M213"/>
  <sheetViews>
    <sheetView zoomScale="85" zoomScaleNormal="85" workbookViewId="0"/>
  </sheetViews>
  <sheetFormatPr defaultColWidth="9.109375" defaultRowHeight="13.8"/>
  <cols>
    <col min="1" max="1" width="19.88671875" style="4" bestFit="1" customWidth="1"/>
    <col min="2" max="2" width="53.44140625" style="4" customWidth="1"/>
    <col min="3" max="11" width="9.109375" style="4"/>
    <col min="12" max="13" width="11" style="4" bestFit="1" customWidth="1"/>
    <col min="14" max="16384" width="9.109375" style="4"/>
  </cols>
  <sheetData>
    <row r="1" spans="1:12" ht="15" customHeight="1">
      <c r="A1" s="2" t="s">
        <v>82</v>
      </c>
      <c r="B1" s="3" t="s">
        <v>427</v>
      </c>
    </row>
    <row r="2" spans="1:12" ht="15" customHeight="1">
      <c r="A2" s="2" t="s">
        <v>84</v>
      </c>
      <c r="B2" s="7" t="s">
        <v>428</v>
      </c>
    </row>
    <row r="3" spans="1:12" ht="15" customHeight="1">
      <c r="A3" s="2" t="s">
        <v>86</v>
      </c>
      <c r="B3" s="7">
        <v>693150</v>
      </c>
    </row>
    <row r="4" spans="1:12" ht="15" customHeight="1">
      <c r="A4" s="4" t="s">
        <v>87</v>
      </c>
      <c r="B4" s="5" t="s">
        <v>429</v>
      </c>
    </row>
    <row r="5" spans="1:12" ht="15" customHeight="1">
      <c r="A5" s="4" t="s">
        <v>89</v>
      </c>
      <c r="B5" s="5" t="s">
        <v>430</v>
      </c>
    </row>
    <row r="6" spans="1:12" ht="15" customHeight="1">
      <c r="A6" s="4" t="s">
        <v>90</v>
      </c>
      <c r="B6" s="6" t="s">
        <v>431</v>
      </c>
    </row>
    <row r="7" spans="1:12" ht="15" customHeight="1">
      <c r="A7" s="4" t="s">
        <v>91</v>
      </c>
      <c r="B7" s="6">
        <v>47320</v>
      </c>
    </row>
    <row r="8" spans="1:12" ht="15" customHeight="1">
      <c r="A8" s="4" t="s">
        <v>92</v>
      </c>
      <c r="B8" s="5" t="s">
        <v>93</v>
      </c>
    </row>
    <row r="9" spans="1:12" ht="15" customHeight="1">
      <c r="A9" s="4" t="s">
        <v>94</v>
      </c>
      <c r="B9" s="5" t="s">
        <v>432</v>
      </c>
      <c r="L9" s="49"/>
    </row>
    <row r="10" spans="1:12" ht="15" customHeight="1">
      <c r="A10" s="4" t="s">
        <v>96</v>
      </c>
      <c r="B10" s="7" t="s">
        <v>433</v>
      </c>
      <c r="L10" s="49"/>
    </row>
    <row r="11" spans="1:12" ht="15" customHeight="1">
      <c r="A11" s="4" t="s">
        <v>98</v>
      </c>
      <c r="B11" s="4" t="s">
        <v>434</v>
      </c>
    </row>
    <row r="12" spans="1:12" ht="15" customHeight="1">
      <c r="A12" s="4" t="s">
        <v>100</v>
      </c>
      <c r="B12" s="5" t="s">
        <v>435</v>
      </c>
    </row>
    <row r="13" spans="1:12" ht="15" customHeight="1">
      <c r="B13" s="5"/>
    </row>
    <row r="14" spans="1:12" ht="15" customHeight="1">
      <c r="A14" s="2" t="s">
        <v>101</v>
      </c>
      <c r="B14" s="2" t="s">
        <v>436</v>
      </c>
    </row>
    <row r="15" spans="1:12" ht="15" customHeight="1"/>
    <row r="16" spans="1:12" ht="15" customHeight="1">
      <c r="A16" s="157" t="s">
        <v>103</v>
      </c>
      <c r="B16" s="157"/>
    </row>
    <row r="17" spans="1:4" ht="15" customHeight="1">
      <c r="A17" s="8" t="s">
        <v>104</v>
      </c>
      <c r="B17" s="9" t="s">
        <v>257</v>
      </c>
    </row>
    <row r="18" spans="1:4" ht="15" customHeight="1">
      <c r="A18" s="158" t="s">
        <v>106</v>
      </c>
      <c r="B18" s="105" t="s">
        <v>437</v>
      </c>
    </row>
    <row r="19" spans="1:4" ht="15" customHeight="1">
      <c r="A19" s="159"/>
      <c r="B19" s="105" t="s">
        <v>438</v>
      </c>
    </row>
    <row r="20" spans="1:4" ht="15" customHeight="1">
      <c r="A20" s="176" t="s">
        <v>109</v>
      </c>
      <c r="B20" s="125" t="s">
        <v>439</v>
      </c>
    </row>
    <row r="21" spans="1:4" ht="15" customHeight="1">
      <c r="A21" s="177"/>
      <c r="B21" s="125" t="s">
        <v>440</v>
      </c>
    </row>
    <row r="22" spans="1:4" ht="15" customHeight="1">
      <c r="A22" s="177"/>
      <c r="B22" s="125" t="s">
        <v>441</v>
      </c>
    </row>
    <row r="23" spans="1:4" ht="15" customHeight="1">
      <c r="A23" s="177"/>
      <c r="B23" s="125" t="s">
        <v>442</v>
      </c>
    </row>
    <row r="24" spans="1:4" ht="15" customHeight="1">
      <c r="A24" s="177"/>
      <c r="B24" s="125" t="s">
        <v>110</v>
      </c>
    </row>
    <row r="25" spans="1:4">
      <c r="A25" s="177"/>
      <c r="B25" s="125" t="s">
        <v>443</v>
      </c>
    </row>
    <row r="26" spans="1:4">
      <c r="A26" s="177"/>
      <c r="B26" s="126" t="s">
        <v>285</v>
      </c>
    </row>
    <row r="27" spans="1:4">
      <c r="A27" s="177"/>
      <c r="B27" s="126" t="s">
        <v>444</v>
      </c>
    </row>
    <row r="28" spans="1:4">
      <c r="A28" s="177"/>
      <c r="B28" s="126" t="s">
        <v>445</v>
      </c>
      <c r="D28" s="92"/>
    </row>
    <row r="29" spans="1:4">
      <c r="A29" s="177"/>
      <c r="B29" s="126" t="s">
        <v>408</v>
      </c>
      <c r="D29" s="92"/>
    </row>
    <row r="30" spans="1:4">
      <c r="A30" s="177"/>
      <c r="B30" s="126" t="s">
        <v>117</v>
      </c>
      <c r="D30" s="92"/>
    </row>
    <row r="31" spans="1:4">
      <c r="A31" s="177"/>
      <c r="B31" s="126" t="s">
        <v>446</v>
      </c>
    </row>
    <row r="32" spans="1:4">
      <c r="A32" s="177"/>
      <c r="B32" s="126" t="s">
        <v>294</v>
      </c>
    </row>
    <row r="33" spans="1:2">
      <c r="A33" s="177"/>
      <c r="B33" s="126" t="s">
        <v>289</v>
      </c>
    </row>
    <row r="34" spans="1:2">
      <c r="A34" s="177"/>
      <c r="B34" s="126" t="s">
        <v>447</v>
      </c>
    </row>
    <row r="35" spans="1:2">
      <c r="A35" s="177"/>
      <c r="B35" s="126" t="s">
        <v>321</v>
      </c>
    </row>
    <row r="36" spans="1:2">
      <c r="A36" s="177"/>
      <c r="B36" s="126" t="s">
        <v>119</v>
      </c>
    </row>
    <row r="37" spans="1:2">
      <c r="A37" s="177"/>
      <c r="B37" s="126" t="s">
        <v>448</v>
      </c>
    </row>
    <row r="38" spans="1:2">
      <c r="A38" s="177"/>
      <c r="B38" s="126" t="s">
        <v>449</v>
      </c>
    </row>
    <row r="39" spans="1:2">
      <c r="A39" s="177"/>
      <c r="B39" s="126" t="s">
        <v>450</v>
      </c>
    </row>
    <row r="40" spans="1:2">
      <c r="A40" s="177"/>
      <c r="B40" s="126" t="s">
        <v>120</v>
      </c>
    </row>
    <row r="41" spans="1:2">
      <c r="A41" s="177"/>
      <c r="B41" s="126" t="s">
        <v>121</v>
      </c>
    </row>
    <row r="42" spans="1:2">
      <c r="A42" s="177"/>
      <c r="B42" s="126" t="s">
        <v>451</v>
      </c>
    </row>
    <row r="43" spans="1:2">
      <c r="A43" s="177"/>
      <c r="B43" s="126" t="s">
        <v>452</v>
      </c>
    </row>
    <row r="44" spans="1:2">
      <c r="A44" s="177"/>
      <c r="B44" s="126" t="s">
        <v>453</v>
      </c>
    </row>
    <row r="45" spans="1:2">
      <c r="A45" s="177"/>
      <c r="B45" s="126" t="s">
        <v>454</v>
      </c>
    </row>
    <row r="46" spans="1:2">
      <c r="A46" s="177"/>
      <c r="B46" s="126" t="s">
        <v>125</v>
      </c>
    </row>
    <row r="47" spans="1:2">
      <c r="A47" s="177"/>
      <c r="B47" s="126" t="s">
        <v>455</v>
      </c>
    </row>
    <row r="48" spans="1:2">
      <c r="A48" s="177"/>
      <c r="B48" s="126" t="s">
        <v>456</v>
      </c>
    </row>
    <row r="49" spans="1:3">
      <c r="A49" s="177"/>
      <c r="B49" s="126" t="s">
        <v>457</v>
      </c>
    </row>
    <row r="50" spans="1:3">
      <c r="A50" s="177"/>
      <c r="B50" s="126" t="s">
        <v>292</v>
      </c>
    </row>
    <row r="51" spans="1:3">
      <c r="A51" s="177"/>
      <c r="B51" s="126" t="s">
        <v>374</v>
      </c>
    </row>
    <row r="52" spans="1:3">
      <c r="A52" s="177"/>
      <c r="B52" s="126" t="s">
        <v>293</v>
      </c>
    </row>
    <row r="53" spans="1:3">
      <c r="A53" s="177"/>
      <c r="B53" s="126" t="s">
        <v>458</v>
      </c>
    </row>
    <row r="54" spans="1:3">
      <c r="A54" s="177"/>
      <c r="B54" s="126" t="s">
        <v>459</v>
      </c>
    </row>
    <row r="55" spans="1:3">
      <c r="A55" s="177"/>
      <c r="B55" s="126" t="s">
        <v>297</v>
      </c>
    </row>
    <row r="56" spans="1:3">
      <c r="A56" s="182"/>
      <c r="B56" s="126" t="s">
        <v>127</v>
      </c>
    </row>
    <row r="58" spans="1:3" ht="15" customHeight="1">
      <c r="A58" s="160" t="s">
        <v>128</v>
      </c>
      <c r="B58" s="160"/>
    </row>
    <row r="59" spans="1:3" ht="15" customHeight="1">
      <c r="A59" s="8" t="s">
        <v>104</v>
      </c>
      <c r="B59" s="9" t="s">
        <v>105</v>
      </c>
    </row>
    <row r="60" spans="1:3" ht="15" customHeight="1">
      <c r="A60" s="10" t="s">
        <v>106</v>
      </c>
      <c r="B60" s="13" t="s">
        <v>460</v>
      </c>
      <c r="C60" s="4" t="s">
        <v>461</v>
      </c>
    </row>
    <row r="61" spans="1:3">
      <c r="A61" s="168" t="s">
        <v>109</v>
      </c>
      <c r="B61" s="126" t="s">
        <v>407</v>
      </c>
    </row>
    <row r="62" spans="1:3">
      <c r="A62" s="169"/>
      <c r="B62" s="126" t="s">
        <v>306</v>
      </c>
    </row>
    <row r="63" spans="1:3">
      <c r="A63" s="169"/>
      <c r="B63" s="126" t="s">
        <v>440</v>
      </c>
    </row>
    <row r="64" spans="1:3">
      <c r="A64" s="169"/>
      <c r="B64" s="126" t="s">
        <v>308</v>
      </c>
    </row>
    <row r="65" spans="1:2">
      <c r="A65" s="169"/>
      <c r="B65" s="126" t="s">
        <v>441</v>
      </c>
    </row>
    <row r="66" spans="1:2">
      <c r="A66" s="169"/>
      <c r="B66" s="126" t="s">
        <v>310</v>
      </c>
    </row>
    <row r="67" spans="1:2">
      <c r="A67" s="169"/>
      <c r="B67" s="126" t="s">
        <v>442</v>
      </c>
    </row>
    <row r="68" spans="1:2">
      <c r="A68" s="169"/>
      <c r="B68" s="126" t="s">
        <v>312</v>
      </c>
    </row>
    <row r="69" spans="1:2">
      <c r="A69" s="169"/>
      <c r="B69" s="126" t="s">
        <v>110</v>
      </c>
    </row>
    <row r="70" spans="1:2">
      <c r="A70" s="169"/>
      <c r="B70" s="126" t="s">
        <v>314</v>
      </c>
    </row>
    <row r="71" spans="1:2">
      <c r="A71" s="169"/>
      <c r="B71" s="126" t="s">
        <v>462</v>
      </c>
    </row>
    <row r="72" spans="1:2">
      <c r="A72" s="169"/>
      <c r="B72" s="126" t="s">
        <v>463</v>
      </c>
    </row>
    <row r="73" spans="1:2">
      <c r="A73" s="169"/>
      <c r="B73" s="126" t="s">
        <v>444</v>
      </c>
    </row>
    <row r="74" spans="1:2">
      <c r="A74" s="169"/>
      <c r="B74" s="126" t="s">
        <v>113</v>
      </c>
    </row>
    <row r="75" spans="1:2">
      <c r="A75" s="169"/>
      <c r="B75" s="126" t="s">
        <v>116</v>
      </c>
    </row>
    <row r="76" spans="1:2">
      <c r="A76" s="169"/>
      <c r="B76" s="126" t="s">
        <v>319</v>
      </c>
    </row>
    <row r="77" spans="1:2">
      <c r="A77" s="169"/>
      <c r="B77" s="126" t="s">
        <v>464</v>
      </c>
    </row>
    <row r="78" spans="1:2">
      <c r="A78" s="169"/>
      <c r="B78" s="126" t="s">
        <v>289</v>
      </c>
    </row>
    <row r="79" spans="1:2">
      <c r="A79" s="169"/>
      <c r="B79" s="126" t="s">
        <v>465</v>
      </c>
    </row>
    <row r="80" spans="1:2">
      <c r="A80" s="169"/>
      <c r="B80" s="126" t="s">
        <v>466</v>
      </c>
    </row>
    <row r="81" spans="1:2">
      <c r="A81" s="169"/>
      <c r="B81" s="126" t="s">
        <v>321</v>
      </c>
    </row>
    <row r="82" spans="1:2">
      <c r="A82" s="169"/>
      <c r="B82" s="126" t="s">
        <v>467</v>
      </c>
    </row>
    <row r="83" spans="1:2">
      <c r="A83" s="169"/>
      <c r="B83" s="126" t="s">
        <v>323</v>
      </c>
    </row>
    <row r="84" spans="1:2">
      <c r="A84" s="169"/>
      <c r="B84" s="126" t="s">
        <v>120</v>
      </c>
    </row>
    <row r="85" spans="1:2">
      <c r="A85" s="169"/>
      <c r="B85" s="126" t="s">
        <v>325</v>
      </c>
    </row>
    <row r="86" spans="1:2">
      <c r="A86" s="169"/>
      <c r="B86" s="126" t="s">
        <v>121</v>
      </c>
    </row>
    <row r="87" spans="1:2">
      <c r="A87" s="169"/>
      <c r="B87" s="126" t="s">
        <v>329</v>
      </c>
    </row>
    <row r="88" spans="1:2">
      <c r="A88" s="169"/>
      <c r="B88" s="126" t="s">
        <v>468</v>
      </c>
    </row>
    <row r="89" spans="1:2">
      <c r="A89" s="169"/>
      <c r="B89" s="126" t="s">
        <v>469</v>
      </c>
    </row>
    <row r="90" spans="1:2">
      <c r="A90" s="169"/>
      <c r="B90" s="126" t="s">
        <v>455</v>
      </c>
    </row>
    <row r="91" spans="1:2">
      <c r="A91" s="169"/>
      <c r="B91" s="126" t="s">
        <v>332</v>
      </c>
    </row>
    <row r="92" spans="1:2">
      <c r="A92" s="169"/>
      <c r="B92" s="126" t="s">
        <v>470</v>
      </c>
    </row>
    <row r="93" spans="1:2">
      <c r="A93" s="169"/>
      <c r="B93" s="126" t="s">
        <v>334</v>
      </c>
    </row>
    <row r="94" spans="1:2">
      <c r="A94" s="169"/>
      <c r="B94" s="126" t="s">
        <v>352</v>
      </c>
    </row>
    <row r="95" spans="1:2">
      <c r="A95" s="169"/>
      <c r="B95" s="126" t="s">
        <v>295</v>
      </c>
    </row>
    <row r="96" spans="1:2">
      <c r="A96" s="169"/>
      <c r="B96" s="126" t="s">
        <v>293</v>
      </c>
    </row>
    <row r="97" spans="1:2">
      <c r="A97" s="169"/>
      <c r="B97" s="126" t="s">
        <v>471</v>
      </c>
    </row>
    <row r="98" spans="1:2">
      <c r="A98" s="169"/>
      <c r="B98" s="126" t="s">
        <v>127</v>
      </c>
    </row>
    <row r="99" spans="1:2">
      <c r="A99" s="170"/>
      <c r="B99" s="126" t="s">
        <v>336</v>
      </c>
    </row>
    <row r="101" spans="1:2" ht="15" customHeight="1">
      <c r="A101" s="160" t="s">
        <v>133</v>
      </c>
      <c r="B101" s="160"/>
    </row>
    <row r="102" spans="1:2" ht="27.6">
      <c r="A102" s="8" t="s">
        <v>104</v>
      </c>
      <c r="B102" s="128" t="s">
        <v>472</v>
      </c>
    </row>
    <row r="103" spans="1:2" ht="15" customHeight="1">
      <c r="A103" s="161" t="s">
        <v>106</v>
      </c>
      <c r="B103" s="104" t="s">
        <v>473</v>
      </c>
    </row>
    <row r="104" spans="1:2" ht="15" customHeight="1">
      <c r="A104" s="161"/>
      <c r="B104" s="104" t="s">
        <v>474</v>
      </c>
    </row>
    <row r="105" spans="1:2" ht="15" customHeight="1">
      <c r="A105" s="161"/>
      <c r="B105" s="104" t="s">
        <v>475</v>
      </c>
    </row>
    <row r="106" spans="1:2" ht="14.25" customHeight="1">
      <c r="A106" s="162" t="s">
        <v>109</v>
      </c>
      <c r="B106" s="11" t="s">
        <v>407</v>
      </c>
    </row>
    <row r="107" spans="1:2" ht="14.25" customHeight="1">
      <c r="A107" s="163"/>
      <c r="B107" s="11" t="s">
        <v>440</v>
      </c>
    </row>
    <row r="108" spans="1:2" ht="14.25" customHeight="1">
      <c r="A108" s="163"/>
      <c r="B108" s="11" t="s">
        <v>441</v>
      </c>
    </row>
    <row r="109" spans="1:2" ht="14.25" customHeight="1">
      <c r="A109" s="163"/>
      <c r="B109" s="11" t="s">
        <v>442</v>
      </c>
    </row>
    <row r="110" spans="1:2" ht="14.25" customHeight="1">
      <c r="A110" s="163"/>
      <c r="B110" s="11" t="s">
        <v>110</v>
      </c>
    </row>
    <row r="111" spans="1:2" ht="14.25" customHeight="1">
      <c r="A111" s="163"/>
      <c r="B111" s="11" t="s">
        <v>443</v>
      </c>
    </row>
    <row r="112" spans="1:2" ht="14.25" customHeight="1">
      <c r="A112" s="163"/>
      <c r="B112" s="11" t="s">
        <v>476</v>
      </c>
    </row>
    <row r="113" spans="1:3">
      <c r="A113" s="163"/>
      <c r="B113" s="12" t="s">
        <v>113</v>
      </c>
    </row>
    <row r="114" spans="1:3">
      <c r="A114" s="163"/>
      <c r="B114" s="12" t="s">
        <v>231</v>
      </c>
    </row>
    <row r="115" spans="1:3">
      <c r="A115" s="163"/>
      <c r="B115" s="12" t="s">
        <v>477</v>
      </c>
    </row>
    <row r="116" spans="1:3">
      <c r="A116" s="163"/>
      <c r="B116" s="12" t="s">
        <v>478</v>
      </c>
    </row>
    <row r="117" spans="1:3">
      <c r="A117" s="163"/>
      <c r="B117" s="12" t="s">
        <v>117</v>
      </c>
    </row>
    <row r="118" spans="1:3">
      <c r="A118" s="163"/>
      <c r="B118" s="12" t="s">
        <v>479</v>
      </c>
    </row>
    <row r="119" spans="1:3">
      <c r="A119" s="163"/>
      <c r="B119" s="12" t="s">
        <v>294</v>
      </c>
    </row>
    <row r="120" spans="1:3">
      <c r="A120" s="163"/>
      <c r="B120" s="12" t="s">
        <v>289</v>
      </c>
    </row>
    <row r="121" spans="1:3">
      <c r="A121" s="163"/>
      <c r="B121" s="12" t="s">
        <v>480</v>
      </c>
    </row>
    <row r="122" spans="1:3">
      <c r="A122" s="163"/>
      <c r="B122" s="12" t="s">
        <v>321</v>
      </c>
      <c r="C122" s="92"/>
    </row>
    <row r="123" spans="1:3">
      <c r="A123" s="163"/>
      <c r="B123" s="12" t="s">
        <v>119</v>
      </c>
      <c r="C123" s="92"/>
    </row>
    <row r="124" spans="1:3">
      <c r="A124" s="163"/>
      <c r="B124" s="12" t="s">
        <v>467</v>
      </c>
    </row>
    <row r="125" spans="1:3">
      <c r="A125" s="163"/>
      <c r="B125" s="12" t="s">
        <v>120</v>
      </c>
    </row>
    <row r="126" spans="1:3">
      <c r="A126" s="163"/>
      <c r="B126" s="12" t="s">
        <v>121</v>
      </c>
    </row>
    <row r="127" spans="1:3">
      <c r="A127" s="163"/>
      <c r="B127" s="12" t="s">
        <v>223</v>
      </c>
    </row>
    <row r="128" spans="1:3">
      <c r="A128" s="163"/>
      <c r="B128" s="12" t="s">
        <v>124</v>
      </c>
    </row>
    <row r="129" spans="1:3">
      <c r="A129" s="163"/>
      <c r="B129" s="12" t="s">
        <v>455</v>
      </c>
    </row>
    <row r="130" spans="1:3">
      <c r="A130" s="163"/>
      <c r="B130" s="12" t="s">
        <v>470</v>
      </c>
    </row>
    <row r="131" spans="1:3">
      <c r="A131" s="163"/>
      <c r="B131" s="12" t="s">
        <v>481</v>
      </c>
    </row>
    <row r="132" spans="1:3">
      <c r="A132" s="163"/>
      <c r="B132" s="12" t="s">
        <v>482</v>
      </c>
    </row>
    <row r="133" spans="1:3">
      <c r="A133" s="163"/>
      <c r="B133" s="12" t="s">
        <v>295</v>
      </c>
    </row>
    <row r="134" spans="1:3">
      <c r="A134" s="163"/>
      <c r="B134" s="12" t="s">
        <v>293</v>
      </c>
    </row>
    <row r="135" spans="1:3">
      <c r="A135" s="163"/>
      <c r="B135" s="12" t="s">
        <v>239</v>
      </c>
    </row>
    <row r="136" spans="1:3">
      <c r="A136" s="163"/>
      <c r="B136" s="12" t="s">
        <v>297</v>
      </c>
    </row>
    <row r="137" spans="1:3">
      <c r="A137" s="164"/>
      <c r="B137" s="12" t="s">
        <v>127</v>
      </c>
    </row>
    <row r="139" spans="1:3" ht="15" customHeight="1">
      <c r="A139" s="160" t="s">
        <v>483</v>
      </c>
      <c r="B139" s="160"/>
    </row>
    <row r="140" spans="1:3" ht="15" customHeight="1">
      <c r="A140" s="8" t="s">
        <v>104</v>
      </c>
      <c r="B140" s="9" t="s">
        <v>484</v>
      </c>
    </row>
    <row r="141" spans="1:3">
      <c r="B141" s="92"/>
    </row>
    <row r="142" spans="1:3" ht="15" customHeight="1">
      <c r="A142" s="160" t="s">
        <v>485</v>
      </c>
      <c r="B142" s="160"/>
    </row>
    <row r="143" spans="1:3" ht="15" customHeight="1">
      <c r="A143" s="8" t="s">
        <v>104</v>
      </c>
      <c r="B143" s="9" t="s">
        <v>220</v>
      </c>
    </row>
    <row r="144" spans="1:3" ht="15" customHeight="1">
      <c r="A144" s="161" t="s">
        <v>106</v>
      </c>
      <c r="B144" s="104" t="s">
        <v>486</v>
      </c>
      <c r="C144" s="4" t="s">
        <v>487</v>
      </c>
    </row>
    <row r="145" spans="1:3" ht="15" customHeight="1">
      <c r="A145" s="161"/>
      <c r="B145" s="104" t="s">
        <v>488</v>
      </c>
    </row>
    <row r="146" spans="1:3" ht="14.25" customHeight="1">
      <c r="A146" s="161" t="s">
        <v>109</v>
      </c>
      <c r="B146" s="103" t="s">
        <v>489</v>
      </c>
      <c r="C146" s="4" t="s">
        <v>490</v>
      </c>
    </row>
    <row r="147" spans="1:3" ht="14.25" customHeight="1">
      <c r="A147" s="161"/>
      <c r="B147" s="103" t="s">
        <v>491</v>
      </c>
    </row>
    <row r="148" spans="1:3" ht="14.25" customHeight="1">
      <c r="A148" s="161"/>
      <c r="B148" s="103" t="s">
        <v>492</v>
      </c>
    </row>
    <row r="149" spans="1:3" ht="27.6">
      <c r="A149" s="12" t="s">
        <v>493</v>
      </c>
      <c r="B149" s="62" t="s">
        <v>494</v>
      </c>
    </row>
    <row r="150" spans="1:3">
      <c r="B150" s="19"/>
    </row>
    <row r="151" spans="1:3" ht="15" customHeight="1">
      <c r="A151" s="160" t="s">
        <v>417</v>
      </c>
      <c r="B151" s="160"/>
    </row>
    <row r="152" spans="1:3" ht="15" customHeight="1">
      <c r="A152" s="8" t="s">
        <v>104</v>
      </c>
      <c r="B152" s="9" t="s">
        <v>495</v>
      </c>
    </row>
    <row r="153" spans="1:3" ht="15" customHeight="1">
      <c r="A153" s="12" t="s">
        <v>106</v>
      </c>
      <c r="B153" s="104" t="s">
        <v>419</v>
      </c>
    </row>
    <row r="155" spans="1:3" ht="15" customHeight="1">
      <c r="A155" s="160" t="s">
        <v>496</v>
      </c>
      <c r="B155" s="160"/>
    </row>
    <row r="156" spans="1:3" ht="15" customHeight="1">
      <c r="A156" s="8" t="s">
        <v>104</v>
      </c>
      <c r="B156" s="9" t="s">
        <v>73</v>
      </c>
    </row>
    <row r="157" spans="1:3" ht="14.25" customHeight="1">
      <c r="A157" s="161" t="s">
        <v>109</v>
      </c>
      <c r="B157" s="103" t="s">
        <v>497</v>
      </c>
    </row>
    <row r="158" spans="1:3" ht="14.25" customHeight="1">
      <c r="A158" s="161"/>
      <c r="B158" s="103" t="s">
        <v>498</v>
      </c>
    </row>
    <row r="159" spans="1:3" ht="31.95" customHeight="1">
      <c r="A159" s="161"/>
      <c r="B159" s="108" t="s">
        <v>499</v>
      </c>
    </row>
    <row r="161" spans="1:2" ht="15" customHeight="1">
      <c r="A161" s="160" t="s">
        <v>500</v>
      </c>
      <c r="B161" s="160"/>
    </row>
    <row r="162" spans="1:2" ht="15" customHeight="1">
      <c r="A162" s="8" t="s">
        <v>104</v>
      </c>
      <c r="B162" s="9" t="s">
        <v>220</v>
      </c>
    </row>
    <row r="163" spans="1:2" ht="14.25" customHeight="1">
      <c r="A163" s="12" t="s">
        <v>109</v>
      </c>
      <c r="B163" s="103" t="s">
        <v>501</v>
      </c>
    </row>
    <row r="165" spans="1:2" ht="32.4" customHeight="1">
      <c r="A165" s="160" t="s">
        <v>502</v>
      </c>
      <c r="B165" s="160"/>
    </row>
    <row r="166" spans="1:2" ht="15" customHeight="1">
      <c r="A166" s="8" t="s">
        <v>104</v>
      </c>
      <c r="B166" s="9" t="s">
        <v>503</v>
      </c>
    </row>
    <row r="167" spans="1:2" ht="15" customHeight="1">
      <c r="A167" s="179" t="s">
        <v>106</v>
      </c>
      <c r="B167" s="9" t="s">
        <v>504</v>
      </c>
    </row>
    <row r="168" spans="1:2" ht="15" customHeight="1">
      <c r="A168" s="180"/>
      <c r="B168" s="129" t="s">
        <v>505</v>
      </c>
    </row>
    <row r="169" spans="1:2" ht="15" customHeight="1">
      <c r="A169" s="180"/>
      <c r="B169" s="129" t="s">
        <v>506</v>
      </c>
    </row>
    <row r="170" spans="1:2" ht="15" customHeight="1">
      <c r="A170" s="180"/>
      <c r="B170" s="129" t="s">
        <v>507</v>
      </c>
    </row>
    <row r="171" spans="1:2" ht="15" customHeight="1">
      <c r="A171" s="180"/>
      <c r="B171" s="129" t="s">
        <v>508</v>
      </c>
    </row>
    <row r="172" spans="1:2" ht="15" customHeight="1">
      <c r="A172" s="180"/>
      <c r="B172" s="129" t="s">
        <v>509</v>
      </c>
    </row>
    <row r="173" spans="1:2" ht="15" customHeight="1">
      <c r="A173" s="180"/>
      <c r="B173" s="129" t="s">
        <v>510</v>
      </c>
    </row>
    <row r="174" spans="1:2" ht="15" customHeight="1">
      <c r="A174" s="180"/>
      <c r="B174" s="129" t="s">
        <v>511</v>
      </c>
    </row>
    <row r="175" spans="1:2" ht="15" customHeight="1">
      <c r="A175" s="180"/>
      <c r="B175" s="129" t="s">
        <v>512</v>
      </c>
    </row>
    <row r="176" spans="1:2" ht="15" customHeight="1">
      <c r="A176" s="180"/>
      <c r="B176" s="129" t="s">
        <v>513</v>
      </c>
    </row>
    <row r="177" spans="1:13" ht="15" customHeight="1">
      <c r="A177" s="181"/>
      <c r="B177" s="129" t="s">
        <v>514</v>
      </c>
    </row>
    <row r="178" spans="1:13" ht="14.25" customHeight="1">
      <c r="A178" s="161" t="s">
        <v>109</v>
      </c>
      <c r="B178" s="127" t="s">
        <v>515</v>
      </c>
      <c r="M178" s="49">
        <v>45898</v>
      </c>
    </row>
    <row r="179" spans="1:13" ht="14.25" customHeight="1">
      <c r="A179" s="161"/>
      <c r="B179" s="127" t="s">
        <v>117</v>
      </c>
      <c r="M179" s="49">
        <f>M178+120</f>
        <v>46018</v>
      </c>
    </row>
    <row r="180" spans="1:13" ht="14.25" customHeight="1">
      <c r="A180" s="161"/>
      <c r="B180" s="127" t="s">
        <v>118</v>
      </c>
    </row>
    <row r="181" spans="1:13" ht="14.25" customHeight="1">
      <c r="A181" s="161"/>
      <c r="B181" s="127" t="s">
        <v>125</v>
      </c>
    </row>
    <row r="182" spans="1:13" ht="14.25" customHeight="1">
      <c r="A182" s="161"/>
      <c r="B182" s="127" t="s">
        <v>237</v>
      </c>
    </row>
    <row r="183" spans="1:13" ht="14.25" customHeight="1">
      <c r="A183" s="161"/>
      <c r="B183" s="127" t="s">
        <v>124</v>
      </c>
    </row>
    <row r="184" spans="1:13" ht="14.25" customHeight="1">
      <c r="A184" s="161"/>
      <c r="B184" s="127" t="s">
        <v>516</v>
      </c>
    </row>
    <row r="185" spans="1:13" ht="14.25" customHeight="1">
      <c r="A185" s="161"/>
      <c r="B185" s="127" t="s">
        <v>279</v>
      </c>
    </row>
    <row r="186" spans="1:13" ht="14.25" customHeight="1">
      <c r="A186" s="161"/>
      <c r="B186" s="127" t="s">
        <v>280</v>
      </c>
    </row>
    <row r="188" spans="1:13" ht="32.4" customHeight="1">
      <c r="A188" s="160" t="s">
        <v>517</v>
      </c>
      <c r="B188" s="160"/>
    </row>
    <row r="189" spans="1:13" ht="15" customHeight="1">
      <c r="A189" s="8" t="s">
        <v>104</v>
      </c>
      <c r="B189" s="9" t="s">
        <v>220</v>
      </c>
      <c r="C189" s="14"/>
    </row>
    <row r="190" spans="1:13" ht="15" customHeight="1">
      <c r="A190" s="158" t="s">
        <v>106</v>
      </c>
      <c r="B190" s="130" t="s">
        <v>518</v>
      </c>
    </row>
    <row r="191" spans="1:13" ht="15" customHeight="1">
      <c r="A191" s="166"/>
      <c r="B191" s="130" t="s">
        <v>519</v>
      </c>
    </row>
    <row r="192" spans="1:13" ht="15" customHeight="1">
      <c r="A192" s="166"/>
      <c r="B192" s="130" t="s">
        <v>520</v>
      </c>
    </row>
    <row r="193" spans="1:2" ht="15" customHeight="1">
      <c r="A193" s="166"/>
      <c r="B193" s="130" t="s">
        <v>521</v>
      </c>
    </row>
    <row r="194" spans="1:2" ht="15" customHeight="1">
      <c r="A194" s="166"/>
      <c r="B194" s="130" t="s">
        <v>522</v>
      </c>
    </row>
    <row r="195" spans="1:2" ht="14.25" customHeight="1">
      <c r="A195" s="161" t="s">
        <v>109</v>
      </c>
      <c r="B195" s="103" t="s">
        <v>117</v>
      </c>
    </row>
    <row r="196" spans="1:2" ht="14.25" customHeight="1">
      <c r="A196" s="161"/>
      <c r="B196" s="103" t="s">
        <v>118</v>
      </c>
    </row>
    <row r="197" spans="1:2" ht="14.25" customHeight="1">
      <c r="A197" s="161"/>
      <c r="B197" s="103" t="s">
        <v>119</v>
      </c>
    </row>
    <row r="198" spans="1:2" ht="14.25" customHeight="1">
      <c r="A198" s="161"/>
      <c r="B198" s="103" t="s">
        <v>223</v>
      </c>
    </row>
    <row r="199" spans="1:2" ht="14.25" customHeight="1">
      <c r="A199" s="161"/>
      <c r="B199" s="103" t="s">
        <v>125</v>
      </c>
    </row>
    <row r="201" spans="1:2" ht="43.95" customHeight="1">
      <c r="A201" s="160" t="s">
        <v>523</v>
      </c>
      <c r="B201" s="160"/>
    </row>
    <row r="202" spans="1:2" ht="15" customHeight="1">
      <c r="A202" s="8" t="s">
        <v>104</v>
      </c>
      <c r="B202" s="9" t="s">
        <v>524</v>
      </c>
    </row>
    <row r="204" spans="1:2">
      <c r="A204" s="160" t="s">
        <v>525</v>
      </c>
      <c r="B204" s="160"/>
    </row>
    <row r="205" spans="1:2" ht="15" customHeight="1">
      <c r="A205" s="8" t="s">
        <v>104</v>
      </c>
      <c r="B205" s="9" t="s">
        <v>526</v>
      </c>
    </row>
    <row r="207" spans="1:2">
      <c r="A207" s="160" t="s">
        <v>527</v>
      </c>
      <c r="B207" s="160"/>
    </row>
    <row r="208" spans="1:2" ht="27.6">
      <c r="A208" s="8" t="s">
        <v>104</v>
      </c>
      <c r="B208" s="128" t="s">
        <v>528</v>
      </c>
    </row>
    <row r="209" spans="1:2" ht="15" customHeight="1">
      <c r="A209" s="178" t="s">
        <v>109</v>
      </c>
      <c r="B209" s="61" t="s">
        <v>529</v>
      </c>
    </row>
    <row r="210" spans="1:2" ht="15" customHeight="1">
      <c r="A210" s="178"/>
      <c r="B210" s="61" t="s">
        <v>530</v>
      </c>
    </row>
    <row r="211" spans="1:2">
      <c r="A211" s="178"/>
      <c r="B211" s="61" t="s">
        <v>531</v>
      </c>
    </row>
    <row r="212" spans="1:2">
      <c r="A212" s="178"/>
      <c r="B212" s="61" t="s">
        <v>532</v>
      </c>
    </row>
    <row r="213" spans="1:2">
      <c r="A213" s="100"/>
    </row>
  </sheetData>
  <sortState xmlns:xlrd2="http://schemas.microsoft.com/office/spreadsheetml/2017/richdata2" ref="B177:B181">
    <sortCondition ref="B177"/>
  </sortState>
  <mergeCells count="26">
    <mergeCell ref="A144:A145"/>
    <mergeCell ref="A146:A148"/>
    <mergeCell ref="A151:B151"/>
    <mergeCell ref="A142:B142"/>
    <mergeCell ref="A16:B16"/>
    <mergeCell ref="A18:A19"/>
    <mergeCell ref="A58:B58"/>
    <mergeCell ref="A61:A99"/>
    <mergeCell ref="A101:B101"/>
    <mergeCell ref="A103:A105"/>
    <mergeCell ref="A106:A137"/>
    <mergeCell ref="A20:A56"/>
    <mergeCell ref="A139:B139"/>
    <mergeCell ref="A165:B165"/>
    <mergeCell ref="A178:A186"/>
    <mergeCell ref="A188:B188"/>
    <mergeCell ref="A155:B155"/>
    <mergeCell ref="A157:A159"/>
    <mergeCell ref="A161:B161"/>
    <mergeCell ref="A167:A177"/>
    <mergeCell ref="A209:A212"/>
    <mergeCell ref="A190:A194"/>
    <mergeCell ref="A195:A199"/>
    <mergeCell ref="A201:B201"/>
    <mergeCell ref="A204:B204"/>
    <mergeCell ref="A207:B207"/>
  </mergeCells>
  <phoneticPr fontId="15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222568b7-24b0-4308-897d-551952eebca6" xsi:nil="true"/>
    <lcf76f155ced4ddcb4097134ff3c332f xmlns="a8a67b1d-f2d6-48dd-b2a7-7eb1523ca168">
      <Terms xmlns="http://schemas.microsoft.com/office/infopath/2007/PartnerControls"/>
    </lcf76f155ced4ddcb4097134ff3c332f>
    <_Flow_SignoffStatus xmlns="a8a67b1d-f2d6-48dd-b2a7-7eb1523ca168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8E3C14A103A1A04596E7D049CD1B0170" ma:contentTypeVersion="24" ma:contentTypeDescription="Crie um novo documento." ma:contentTypeScope="" ma:versionID="984912ad6155e561e906f404eb1aebb5">
  <xsd:schema xmlns:xsd="http://www.w3.org/2001/XMLSchema" xmlns:xs="http://www.w3.org/2001/XMLSchema" xmlns:p="http://schemas.microsoft.com/office/2006/metadata/properties" xmlns:ns2="222568b7-24b0-4308-897d-551952eebca6" xmlns:ns3="a8a67b1d-f2d6-48dd-b2a7-7eb1523ca168" targetNamespace="http://schemas.microsoft.com/office/2006/metadata/properties" ma:root="true" ma:fieldsID="88525a189bc78c178b44210a547f4470" ns2:_="" ns3:_="">
    <xsd:import namespace="222568b7-24b0-4308-897d-551952eebca6"/>
    <xsd:import namespace="a8a67b1d-f2d6-48dd-b2a7-7eb1523ca168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DateTaken" minOccurs="0"/>
                <xsd:element ref="ns3:MediaServiceAutoTags" minOccurs="0"/>
                <xsd:element ref="ns3:MediaLengthInSeconds" minOccurs="0"/>
                <xsd:element ref="ns3:MediaServiceLocation" minOccurs="0"/>
                <xsd:element ref="ns3:MediaServiceGenerationTime" minOccurs="0"/>
                <xsd:element ref="ns3:MediaServiceEventHashCode" minOccurs="0"/>
                <xsd:element ref="ns3:MediaServiceAutoKeyPoints" minOccurs="0"/>
                <xsd:element ref="ns3:MediaServiceKeyPoints" minOccurs="0"/>
                <xsd:element ref="ns3:MediaServiceOCR" minOccurs="0"/>
                <xsd:element ref="ns2:TaxCatchAll" minOccurs="0"/>
                <xsd:element ref="ns3:lcf76f155ced4ddcb4097134ff3c332f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  <xsd:element ref="ns3:_Flow_Signoff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22568b7-24b0-4308-897d-551952eebca6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21" nillable="true" ma:displayName="Taxonomy Catch All Column" ma:hidden="true" ma:list="{2d4e04cc-bb24-424b-b7af-ea2de9612ee3}" ma:internalName="TaxCatchAll" ma:showField="CatchAllData" ma:web="222568b7-24b0-4308-897d-551952eebca6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8a67b1d-f2d6-48dd-b2a7-7eb1523ca16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LengthInSeconds" ma:index="14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8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9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lcf76f155ced4ddcb4097134ff3c332f" ma:index="23" nillable="true" ma:taxonomy="true" ma:internalName="lcf76f155ced4ddcb4097134ff3c332f" ma:taxonomyFieldName="MediaServiceImageTags" ma:displayName="Marcações de imagem" ma:readOnly="false" ma:fieldId="{5cf76f15-5ced-4ddc-b409-7134ff3c332f}" ma:taxonomyMulti="true" ma:sspId="9c825292-3282-4b93-818c-23c32b4a2a30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4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6" nillable="true" ma:displayName="MediaServiceBillingMetadata" ma:hidden="true" ma:internalName="MediaServiceBillingMetadata" ma:readOnly="true">
      <xsd:simpleType>
        <xsd:restriction base="dms:Note"/>
      </xsd:simpleType>
    </xsd:element>
    <xsd:element name="_Flow_SignoffStatus" ma:index="27" nillable="true" ma:displayName="Status de liberação" ma:internalName="_x0024_Resources_x003a_core_x002c_Signoff_Status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B8A7AA3-E085-4784-AFBB-A59DE3312D58}">
  <ds:schemaRefs>
    <ds:schemaRef ds:uri="http://schemas.microsoft.com/office/2006/metadata/properties"/>
    <ds:schemaRef ds:uri="http://schemas.microsoft.com/office/infopath/2007/PartnerControls"/>
    <ds:schemaRef ds:uri="222568b7-24b0-4308-897d-551952eebca6"/>
    <ds:schemaRef ds:uri="a8a67b1d-f2d6-48dd-b2a7-7eb1523ca168"/>
  </ds:schemaRefs>
</ds:datastoreItem>
</file>

<file path=customXml/itemProps2.xml><?xml version="1.0" encoding="utf-8"?>
<ds:datastoreItem xmlns:ds="http://schemas.openxmlformats.org/officeDocument/2006/customXml" ds:itemID="{8491CDE8-BA5E-4AF6-91DF-91CC256D037C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222568b7-24b0-4308-897d-551952eebca6"/>
    <ds:schemaRef ds:uri="a8a67b1d-f2d6-48dd-b2a7-7eb1523ca16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E2450824-E014-41C4-ACCE-AAFAE3DCCB16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19</vt:i4>
      </vt:variant>
      <vt:variant>
        <vt:lpstr>Intervalos Nomeados</vt:lpstr>
      </vt:variant>
      <vt:variant>
        <vt:i4>1</vt:i4>
      </vt:variant>
    </vt:vector>
  </HeadingPairs>
  <TitlesOfParts>
    <vt:vector size="20" baseType="lpstr">
      <vt:lpstr>LAI</vt:lpstr>
      <vt:lpstr>Capa</vt:lpstr>
      <vt:lpstr>Anchieta</vt:lpstr>
      <vt:lpstr>BC_PEV Estados</vt:lpstr>
      <vt:lpstr>BC_PEV Barra</vt:lpstr>
      <vt:lpstr>Erval Velho</vt:lpstr>
      <vt:lpstr>Itajaí</vt:lpstr>
      <vt:lpstr>Itajaí Biogás</vt:lpstr>
      <vt:lpstr>Joinville</vt:lpstr>
      <vt:lpstr>URE Joinville</vt:lpstr>
      <vt:lpstr>Saudades</vt:lpstr>
      <vt:lpstr>SMO_ETR</vt:lpstr>
      <vt:lpstr>Xanxerê</vt:lpstr>
      <vt:lpstr>BC_CVM</vt:lpstr>
      <vt:lpstr>Cronograma</vt:lpstr>
      <vt:lpstr>ETE Chapecó</vt:lpstr>
      <vt:lpstr>Autoclave Lages</vt:lpstr>
      <vt:lpstr>Oficina Maravilha</vt:lpstr>
      <vt:lpstr>Plan1</vt:lpstr>
      <vt:lpstr>Capa!Titulos_de_impressao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Ambiental</dc:creator>
  <cp:keywords/>
  <dc:description/>
  <cp:lastModifiedBy>Rosana Oliveira</cp:lastModifiedBy>
  <cp:revision/>
  <dcterms:created xsi:type="dcterms:W3CDTF">2024-12-27T14:09:30Z</dcterms:created>
  <dcterms:modified xsi:type="dcterms:W3CDTF">2025-10-07T20:04:46Z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0x0101008E3C14A103A1A04596E7D049CD1B0170</vt:lpwstr>
  </property>
  <property fmtid="{D5CDD505-2E9C-101B-9397-08002B2CF9AE}" pid="3" name="MediaServiceImageTags">
    <vt:lpwstr/>
  </property>
</Properties>
</file>